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440" windowHeight="115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ip_list_vs">[1]TEHSHEET!$U$2</definedName>
  </definedNames>
  <calcPr calcId="125725"/>
</workbook>
</file>

<file path=xl/calcChain.xml><?xml version="1.0" encoding="utf-8"?>
<calcChain xmlns="http://schemas.openxmlformats.org/spreadsheetml/2006/main">
  <c r="U19" i="1"/>
  <c r="S35" l="1"/>
  <c r="R35"/>
  <c r="V37"/>
  <c r="V38" l="1"/>
  <c r="U37"/>
  <c r="U38"/>
  <c r="U17"/>
  <c r="P16" l="1"/>
  <c r="P12"/>
  <c r="Q16"/>
  <c r="O16"/>
  <c r="O12"/>
  <c r="Q12"/>
  <c r="T35" l="1"/>
  <c r="Q35"/>
  <c r="P35"/>
  <c r="U10" s="1"/>
  <c r="O35"/>
  <c r="U28"/>
  <c r="U27"/>
  <c r="U24"/>
  <c r="A1"/>
  <c r="T21" l="1"/>
  <c r="R15"/>
  <c r="U22"/>
  <c r="P9"/>
  <c r="P8" s="1"/>
  <c r="S10"/>
  <c r="O9"/>
  <c r="O8" s="1"/>
  <c r="Q10"/>
  <c r="Q9"/>
  <c r="Q8" s="1"/>
  <c r="P10"/>
  <c r="S11"/>
  <c r="O10"/>
  <c r="Q11"/>
  <c r="S9"/>
  <c r="T22"/>
  <c r="U9"/>
  <c r="U8" s="1"/>
  <c r="R13"/>
  <c r="S18"/>
  <c r="S13"/>
  <c r="S22"/>
  <c r="R10"/>
  <c r="R14"/>
  <c r="S19"/>
  <c r="U35"/>
  <c r="R9"/>
  <c r="R11"/>
  <c r="S14"/>
  <c r="S15"/>
  <c r="T17"/>
  <c r="T19"/>
  <c r="U21"/>
  <c r="T14"/>
  <c r="U18"/>
  <c r="T18"/>
  <c r="T13"/>
  <c r="T15"/>
  <c r="R21"/>
  <c r="R22"/>
  <c r="T9"/>
  <c r="T8" s="1"/>
  <c r="T10"/>
  <c r="T11"/>
  <c r="U13"/>
  <c r="U14"/>
  <c r="U15"/>
  <c r="R17"/>
  <c r="R18"/>
  <c r="R19"/>
  <c r="S21"/>
  <c r="T20" l="1"/>
  <c r="U11"/>
  <c r="U7" s="1"/>
  <c r="U20"/>
  <c r="R20"/>
  <c r="P7"/>
  <c r="P6" s="1"/>
  <c r="Q7"/>
  <c r="Q6" s="1"/>
  <c r="R16"/>
  <c r="O7"/>
  <c r="O6" s="1"/>
  <c r="S20"/>
  <c r="T16"/>
  <c r="S12"/>
  <c r="R12"/>
  <c r="S16"/>
  <c r="S8"/>
  <c r="R8"/>
  <c r="T7"/>
  <c r="U16"/>
  <c r="U12"/>
  <c r="T12"/>
  <c r="U6" l="1"/>
  <c r="S7"/>
  <c r="T6"/>
  <c r="R7"/>
  <c r="S6" l="1"/>
  <c r="R6"/>
</calcChain>
</file>

<file path=xl/sharedStrings.xml><?xml version="1.0" encoding="utf-8"?>
<sst xmlns="http://schemas.openxmlformats.org/spreadsheetml/2006/main" count="105" uniqueCount="86">
  <si>
    <t>№ п/п</t>
  </si>
  <si>
    <t>Источник финансирования</t>
  </si>
  <si>
    <r>
      <t xml:space="preserve">Всего утверждено на весь период реализации ИП (полная стоимость) </t>
    </r>
    <r>
      <rPr>
        <vertAlign val="superscript"/>
        <sz val="9"/>
        <rFont val="Tahoma"/>
        <family val="2"/>
        <charset val="204"/>
      </rPr>
      <t>1</t>
    </r>
  </si>
  <si>
    <r>
      <t xml:space="preserve">Отклонения </t>
    </r>
    <r>
      <rPr>
        <vertAlign val="superscript"/>
        <sz val="9"/>
        <rFont val="Tahoma"/>
        <family val="2"/>
        <charset val="204"/>
      </rPr>
      <t>2</t>
    </r>
  </si>
  <si>
    <t xml:space="preserve">тыс.руб. </t>
  </si>
  <si>
    <t>%</t>
  </si>
  <si>
    <t>Всего</t>
  </si>
  <si>
    <t>Собственные средства</t>
  </si>
  <si>
    <t>1.1</t>
  </si>
  <si>
    <t>Прибыль направляемая на инвестиции</t>
  </si>
  <si>
    <t>1.1.1</t>
  </si>
  <si>
    <t>за счет платы за технологическое присоединение</t>
  </si>
  <si>
    <t>1.2</t>
  </si>
  <si>
    <t>Амортизационные отчисления</t>
  </si>
  <si>
    <t>1.3</t>
  </si>
  <si>
    <t>Прочие собственные средства</t>
  </si>
  <si>
    <t>2</t>
  </si>
  <si>
    <t>Привлеченные средства</t>
  </si>
  <si>
    <t>2.1</t>
  </si>
  <si>
    <t>Кредиты</t>
  </si>
  <si>
    <t>2.2</t>
  </si>
  <si>
    <t>Займы</t>
  </si>
  <si>
    <t>2.3</t>
  </si>
  <si>
    <t>Прочие привлеченные средства</t>
  </si>
  <si>
    <t>3</t>
  </si>
  <si>
    <t>Бюджетное финансирование</t>
  </si>
  <si>
    <t>3.1</t>
  </si>
  <si>
    <t>Федеральный бюджет</t>
  </si>
  <si>
    <t>3.2</t>
  </si>
  <si>
    <t>Бюджет субъекта РФ</t>
  </si>
  <si>
    <t>3.3</t>
  </si>
  <si>
    <t>Бюджет муниципального образования</t>
  </si>
  <si>
    <t>4</t>
  </si>
  <si>
    <t>Прочие источники финансирования</t>
  </si>
  <si>
    <t>4.1</t>
  </si>
  <si>
    <t>Лизинг</t>
  </si>
  <si>
    <t>4.2</t>
  </si>
  <si>
    <t>Прочие</t>
  </si>
  <si>
    <t>5</t>
  </si>
  <si>
    <t>Справочно:</t>
  </si>
  <si>
    <t>5.1</t>
  </si>
  <si>
    <t>Чистая прибыль в т.ч.</t>
  </si>
  <si>
    <t>5.1.0</t>
  </si>
  <si>
    <t/>
  </si>
  <si>
    <t>5.2</t>
  </si>
  <si>
    <r>
      <t xml:space="preserve">Доход на инвестированный капитал </t>
    </r>
    <r>
      <rPr>
        <vertAlign val="superscript"/>
        <sz val="9"/>
        <rFont val="Tahoma"/>
        <family val="2"/>
        <charset val="204"/>
      </rPr>
      <t>3</t>
    </r>
  </si>
  <si>
    <t>5.3</t>
  </si>
  <si>
    <r>
      <t xml:space="preserve">Возврат инвест. капитала (RAB) </t>
    </r>
    <r>
      <rPr>
        <vertAlign val="superscript"/>
        <sz val="9"/>
        <rFont val="Tahoma"/>
        <family val="2"/>
        <charset val="204"/>
      </rPr>
      <t>3</t>
    </r>
  </si>
  <si>
    <t>Группа, к которой относятся мероприятия инвестиционной программы</t>
  </si>
  <si>
    <t>Подгруппа, к которой относятся мероприятия инвестиционной программы</t>
  </si>
  <si>
    <t>Наименование строек</t>
  </si>
  <si>
    <t>Период реализации согласно ИП, лет</t>
  </si>
  <si>
    <r>
      <t>Плановый год ввода в эксплуатацию / выполнения мероприятия</t>
    </r>
    <r>
      <rPr>
        <sz val="3"/>
        <rFont val="Tahoma"/>
        <family val="2"/>
        <charset val="204"/>
      </rPr>
      <t xml:space="preserve"> </t>
    </r>
    <r>
      <rPr>
        <vertAlign val="superscript"/>
        <sz val="9"/>
        <rFont val="Tahoma"/>
        <family val="2"/>
        <charset val="204"/>
      </rPr>
      <t>1</t>
    </r>
  </si>
  <si>
    <t>Фактическая дата ввода в эксплуатацию / выполнения мероприятия</t>
  </si>
  <si>
    <r>
      <t xml:space="preserve">Стадия выполнения </t>
    </r>
    <r>
      <rPr>
        <vertAlign val="superscript"/>
        <sz val="9"/>
        <rFont val="Tahoma"/>
        <family val="2"/>
        <charset val="204"/>
      </rPr>
      <t>2</t>
    </r>
    <r>
      <rPr>
        <sz val="11"/>
        <color theme="1"/>
        <rFont val="Calibri"/>
        <family val="2"/>
        <scheme val="minor"/>
      </rPr>
      <t>, %</t>
    </r>
  </si>
  <si>
    <t>Внесены изменения по объектам</t>
  </si>
  <si>
    <t>Внесены изменения по источникам финансирования</t>
  </si>
  <si>
    <t>Стоимостная оценка инвестиций</t>
  </si>
  <si>
    <t>из них за счет:</t>
  </si>
  <si>
    <r>
      <t xml:space="preserve">Осталось профинансировать по результатам отчетного периода </t>
    </r>
    <r>
      <rPr>
        <vertAlign val="superscript"/>
        <sz val="9"/>
        <rFont val="Tahoma"/>
        <family val="2"/>
        <charset val="204"/>
      </rPr>
      <t>4</t>
    </r>
  </si>
  <si>
    <t>уточнения стоимости по результатам утвержденной проектно-сметной документации</t>
  </si>
  <si>
    <t>уточнения стоимости по результатам конкурсов, заключенных договоров (закупочных процедур)</t>
  </si>
  <si>
    <t>Прочее</t>
  </si>
  <si>
    <t>месяц</t>
  </si>
  <si>
    <t>год</t>
  </si>
  <si>
    <t>план</t>
  </si>
  <si>
    <t>факт</t>
  </si>
  <si>
    <t>наименование</t>
  </si>
  <si>
    <t>Прочие объекты и мероприятия, относимые к регулируемому виду деятельности</t>
  </si>
  <si>
    <t>1</t>
  </si>
  <si>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В соответствии с утвержденной инвестиционной программой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</si>
  <si>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Нарастающим итогом за год</t>
    </r>
  </si>
  <si>
    <r>
      <rPr>
        <vertAlign val="superscript"/>
        <sz val="9"/>
        <rFont val="Tahoma"/>
        <family val="2"/>
        <charset val="204"/>
      </rPr>
      <t>3</t>
    </r>
    <r>
      <rPr>
        <sz val="9"/>
        <rFont val="Tahoma"/>
        <family val="2"/>
        <charset val="204"/>
      </rPr>
      <t xml:space="preserve"> При государственном регулировании цен (тарифов) с применением метода обеспечения доходности инвестированного капитала</t>
    </r>
  </si>
  <si>
    <r>
      <rPr>
        <vertAlign val="superscript"/>
        <sz val="9"/>
        <rFont val="Tahoma"/>
        <family val="2"/>
        <charset val="204"/>
      </rPr>
      <t>4</t>
    </r>
    <r>
      <rPr>
        <sz val="9"/>
        <rFont val="Tahoma"/>
        <family val="2"/>
        <charset val="204"/>
      </rPr>
      <t xml:space="preserve"> В ценах отчетного года</t>
    </r>
  </si>
  <si>
    <t>Реконструкция или модернизация существующих объектов водоснабжения в целях снижения уровня износа существующих объектов водоснабжения</t>
  </si>
  <si>
    <t>Реконструкция или модернизация существующих сетей водоснабжения</t>
  </si>
  <si>
    <t>Реконструкция Красноармейского группового водопровода от ПК 164+16 через ПК 238+23 (поворотный) до ПК 106+12 в муниципальном районе Красноармейский Самарской области</t>
  </si>
  <si>
    <t>2017</t>
  </si>
  <si>
    <t>Сентябрь</t>
  </si>
  <si>
    <t>Реконструкция Красноармейского группового водопровода от ПК 164 16 через ПК 238 23 (поворотный) до ПК 106 12 в муниципальном районе Красноармейский Самарской области (руб.,с НДС)</t>
  </si>
  <si>
    <t>Работы ведутся по графику в концессионном соглашении</t>
  </si>
  <si>
    <r>
      <t xml:space="preserve">Утверждено на 2017 год </t>
    </r>
    <r>
      <rPr>
        <vertAlign val="superscript"/>
        <sz val="9"/>
        <rFont val="Tahoma"/>
        <family val="2"/>
        <charset val="204"/>
      </rPr>
      <t>1</t>
    </r>
  </si>
  <si>
    <r>
      <t xml:space="preserve">Факт за 1 квартал 2017 года </t>
    </r>
    <r>
      <rPr>
        <vertAlign val="superscript"/>
        <sz val="9"/>
        <rFont val="Tahoma"/>
        <family val="2"/>
        <charset val="204"/>
      </rPr>
      <t>2,4</t>
    </r>
  </si>
  <si>
    <r>
      <t xml:space="preserve">Факт за 1 полугодие 2017 года </t>
    </r>
    <r>
      <rPr>
        <vertAlign val="superscript"/>
        <sz val="9"/>
        <rFont val="Tahoma"/>
        <family val="2"/>
        <charset val="204"/>
      </rPr>
      <t>2,4</t>
    </r>
  </si>
  <si>
    <r>
      <t xml:space="preserve">Факт за 9 месяцев 2017 года </t>
    </r>
    <r>
      <rPr>
        <vertAlign val="superscript"/>
        <sz val="9"/>
        <rFont val="Tahoma"/>
        <family val="2"/>
        <charset val="204"/>
      </rPr>
      <t>2,4</t>
    </r>
  </si>
  <si>
    <r>
      <t xml:space="preserve">Факт за год 2017 года </t>
    </r>
    <r>
      <rPr>
        <vertAlign val="superscript"/>
        <sz val="9"/>
        <rFont val="Tahoma"/>
        <family val="2"/>
        <charset val="204"/>
      </rPr>
      <t>2,4</t>
    </r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</si>
</sst>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4"/>
      <name val="Franklin Gothic Medium"/>
      <family val="2"/>
      <charset val="204"/>
    </font>
    <font>
      <b/>
      <sz val="10"/>
      <name val="Tahoma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sz val="9"/>
      <color theme="0"/>
      <name val="Tahoma"/>
      <family val="2"/>
      <charset val="204"/>
    </font>
    <font>
      <sz val="9"/>
      <color theme="0"/>
      <name val="Tahoma"/>
      <family val="2"/>
      <charset val="204"/>
    </font>
    <font>
      <i/>
      <sz val="9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3"/>
      <name val="Tahoma"/>
      <family val="2"/>
      <charset val="204"/>
    </font>
    <font>
      <sz val="11"/>
      <color indexed="22"/>
      <name val="Wingdings 2"/>
      <family val="1"/>
      <charset val="2"/>
    </font>
    <font>
      <b/>
      <sz val="1"/>
      <color indexed="9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/>
      <top style="thick">
        <color indexed="55"/>
      </top>
      <bottom/>
      <diagonal/>
    </border>
    <border>
      <left style="thin">
        <color indexed="55"/>
      </left>
      <right style="thin">
        <color indexed="55"/>
      </right>
      <top style="thick">
        <color indexed="55"/>
      </top>
      <bottom/>
      <diagonal/>
    </border>
    <border>
      <left style="thin">
        <color indexed="55"/>
      </left>
      <right/>
      <top style="thick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ck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 style="thin">
        <color indexed="55"/>
      </left>
      <right/>
      <top style="thin">
        <color indexed="55"/>
      </top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/>
      <right/>
      <top style="thin">
        <color indexed="55"/>
      </top>
      <bottom style="thick">
        <color indexed="55"/>
      </bottom>
      <diagonal/>
    </border>
    <border>
      <left/>
      <right/>
      <top style="thick">
        <color indexed="55"/>
      </top>
      <bottom/>
      <diagonal/>
    </border>
  </borders>
  <cellStyleXfs count="6">
    <xf numFmtId="0" fontId="0" fillId="0" borderId="0"/>
    <xf numFmtId="0" fontId="1" fillId="0" borderId="0" applyBorder="0">
      <alignment horizontal="center" vertical="center" wrapText="1"/>
    </xf>
    <xf numFmtId="0" fontId="3" fillId="0" borderId="0"/>
    <xf numFmtId="0" fontId="4" fillId="0" borderId="3" applyBorder="0">
      <alignment horizontal="center" vertical="center" wrapText="1"/>
    </xf>
    <xf numFmtId="4" fontId="5" fillId="3" borderId="5" applyBorder="0">
      <alignment horizontal="right"/>
    </xf>
    <xf numFmtId="4" fontId="5" fillId="4" borderId="6" applyBorder="0">
      <alignment horizontal="right"/>
    </xf>
  </cellStyleXfs>
  <cellXfs count="151">
    <xf numFmtId="0" fontId="0" fillId="0" borderId="0" xfId="0"/>
    <xf numFmtId="0" fontId="2" fillId="0" borderId="1" xfId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5" fillId="0" borderId="0" xfId="2" applyFont="1" applyFill="1" applyAlignment="1" applyProtection="1">
      <alignment vertical="center" wrapText="1"/>
    </xf>
    <xf numFmtId="0" fontId="6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center" vertical="center" wrapText="1"/>
    </xf>
    <xf numFmtId="0" fontId="5" fillId="2" borderId="1" xfId="2" applyFont="1" applyFill="1" applyBorder="1" applyAlignment="1" applyProtection="1">
      <alignment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vertical="center" wrapText="1"/>
    </xf>
    <xf numFmtId="0" fontId="5" fillId="0" borderId="1" xfId="3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vertical="center" wrapText="1"/>
    </xf>
    <xf numFmtId="0" fontId="5" fillId="0" borderId="0" xfId="3" applyFont="1" applyFill="1" applyBorder="1" applyAlignment="1" applyProtection="1">
      <alignment horizontal="center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vertical="center" wrapText="1"/>
    </xf>
    <xf numFmtId="0" fontId="4" fillId="0" borderId="1" xfId="2" applyFont="1" applyFill="1" applyBorder="1" applyAlignment="1" applyProtection="1">
      <alignment vertical="center" wrapText="1"/>
    </xf>
    <xf numFmtId="4" fontId="4" fillId="3" borderId="2" xfId="4" applyNumberFormat="1" applyFont="1" applyFill="1" applyBorder="1" applyAlignment="1" applyProtection="1">
      <alignment horizontal="right" vertical="center" wrapText="1"/>
    </xf>
    <xf numFmtId="4" fontId="4" fillId="3" borderId="2" xfId="4" applyFont="1" applyBorder="1" applyAlignment="1" applyProtection="1">
      <alignment horizontal="right" vertical="center" wrapText="1"/>
    </xf>
    <xf numFmtId="4" fontId="8" fillId="0" borderId="2" xfId="4" applyFont="1" applyFill="1" applyBorder="1" applyAlignment="1" applyProtection="1">
      <alignment horizontal="right" vertical="center" wrapText="1"/>
    </xf>
    <xf numFmtId="49" fontId="4" fillId="0" borderId="2" xfId="2" applyNumberFormat="1" applyFont="1" applyFill="1" applyBorder="1" applyAlignment="1" applyProtection="1">
      <alignment horizontal="center" vertical="center" wrapText="1"/>
    </xf>
    <xf numFmtId="0" fontId="4" fillId="0" borderId="1" xfId="2" applyFont="1" applyFill="1" applyBorder="1" applyAlignment="1" applyProtection="1">
      <alignment horizontal="left" vertical="center" wrapText="1"/>
    </xf>
    <xf numFmtId="4" fontId="4" fillId="3" borderId="2" xfId="5" applyFont="1" applyFill="1" applyBorder="1" applyAlignment="1" applyProtection="1">
      <alignment horizontal="right" vertical="center" wrapText="1"/>
    </xf>
    <xf numFmtId="4" fontId="8" fillId="0" borderId="2" xfId="5" applyFont="1" applyFill="1" applyBorder="1" applyAlignment="1" applyProtection="1">
      <alignment horizontal="right" vertical="center" wrapText="1"/>
    </xf>
    <xf numFmtId="49" fontId="0" fillId="0" borderId="2" xfId="2" applyNumberFormat="1" applyFont="1" applyFill="1" applyBorder="1" applyAlignment="1" applyProtection="1">
      <alignment horizontal="center" vertical="center" wrapText="1"/>
    </xf>
    <xf numFmtId="0" fontId="0" fillId="0" borderId="1" xfId="2" applyFont="1" applyFill="1" applyBorder="1" applyAlignment="1" applyProtection="1">
      <alignment horizontal="left" vertical="center" wrapText="1" indent="1"/>
    </xf>
    <xf numFmtId="4" fontId="5" fillId="3" borderId="2" xfId="4" applyNumberFormat="1" applyFont="1" applyFill="1" applyBorder="1" applyAlignment="1" applyProtection="1">
      <alignment horizontal="right" vertical="center" wrapText="1"/>
    </xf>
    <xf numFmtId="4" fontId="5" fillId="3" borderId="2" xfId="5" applyFont="1" applyFill="1" applyBorder="1" applyAlignment="1" applyProtection="1">
      <alignment horizontal="right" vertical="center" wrapText="1"/>
    </xf>
    <xf numFmtId="4" fontId="9" fillId="0" borderId="2" xfId="5" applyFont="1" applyFill="1" applyBorder="1" applyAlignment="1" applyProtection="1">
      <alignment horizontal="right" vertical="center" wrapText="1"/>
    </xf>
    <xf numFmtId="4" fontId="5" fillId="3" borderId="2" xfId="4" applyFont="1" applyBorder="1" applyAlignment="1" applyProtection="1">
      <alignment horizontal="right" vertical="center" wrapText="1"/>
    </xf>
    <xf numFmtId="0" fontId="0" fillId="0" borderId="1" xfId="2" applyFont="1" applyFill="1" applyBorder="1" applyAlignment="1" applyProtection="1">
      <alignment horizontal="left" vertical="center" wrapText="1" indent="2"/>
    </xf>
    <xf numFmtId="0" fontId="5" fillId="0" borderId="1" xfId="2" applyFont="1" applyFill="1" applyBorder="1" applyAlignment="1" applyProtection="1">
      <alignment horizontal="left" vertical="center" wrapText="1" indent="1"/>
    </xf>
    <xf numFmtId="0" fontId="0" fillId="0" borderId="4" xfId="2" applyFont="1" applyFill="1" applyBorder="1" applyAlignment="1" applyProtection="1">
      <alignment vertical="center" wrapText="1"/>
    </xf>
    <xf numFmtId="4" fontId="5" fillId="0" borderId="2" xfId="4" applyNumberFormat="1" applyFont="1" applyFill="1" applyBorder="1" applyAlignment="1" applyProtection="1">
      <alignment horizontal="right" vertical="center" wrapText="1"/>
    </xf>
    <xf numFmtId="4" fontId="5" fillId="0" borderId="2" xfId="5" applyFont="1" applyFill="1" applyBorder="1" applyAlignment="1" applyProtection="1">
      <alignment horizontal="right" vertical="center" wrapText="1"/>
    </xf>
    <xf numFmtId="49" fontId="5" fillId="0" borderId="2" xfId="2" applyNumberFormat="1" applyFont="1" applyFill="1" applyBorder="1" applyAlignment="1" applyProtection="1">
      <alignment horizontal="center" vertical="center" wrapText="1"/>
    </xf>
    <xf numFmtId="4" fontId="5" fillId="3" borderId="2" xfId="5" applyNumberFormat="1" applyFont="1" applyFill="1" applyBorder="1" applyAlignment="1" applyProtection="1">
      <alignment horizontal="right" vertical="center" wrapText="1"/>
    </xf>
    <xf numFmtId="4" fontId="5" fillId="0" borderId="2" xfId="5" applyNumberFormat="1" applyFont="1" applyFill="1" applyBorder="1" applyAlignment="1" applyProtection="1">
      <alignment horizontal="right" vertical="center" wrapText="1"/>
    </xf>
    <xf numFmtId="0" fontId="10" fillId="0" borderId="1" xfId="2" applyFont="1" applyFill="1" applyBorder="1" applyAlignment="1" applyProtection="1">
      <alignment horizontal="right" vertical="center" wrapText="1"/>
    </xf>
    <xf numFmtId="49" fontId="5" fillId="5" borderId="2" xfId="2" applyNumberFormat="1" applyFont="1" applyFill="1" applyBorder="1" applyAlignment="1" applyProtection="1">
      <alignment horizontal="center" vertical="center" wrapText="1"/>
    </xf>
    <xf numFmtId="0" fontId="5" fillId="5" borderId="1" xfId="2" applyFont="1" applyFill="1" applyBorder="1" applyAlignment="1" applyProtection="1">
      <alignment horizontal="right" vertical="center" wrapText="1"/>
    </xf>
    <xf numFmtId="0" fontId="10" fillId="5" borderId="1" xfId="2" applyFont="1" applyFill="1" applyBorder="1" applyAlignment="1" applyProtection="1">
      <alignment horizontal="right" vertical="center" wrapText="1"/>
    </xf>
    <xf numFmtId="4" fontId="5" fillId="5" borderId="1" xfId="4" applyNumberFormat="1" applyFont="1" applyFill="1" applyBorder="1" applyAlignment="1" applyProtection="1">
      <alignment horizontal="right" vertical="center" wrapText="1"/>
    </xf>
    <xf numFmtId="4" fontId="5" fillId="5" borderId="1" xfId="5" applyFont="1" applyFill="1" applyBorder="1" applyAlignment="1" applyProtection="1">
      <alignment horizontal="right" vertical="center" wrapText="1"/>
    </xf>
    <xf numFmtId="0" fontId="4" fillId="2" borderId="1" xfId="2" applyFont="1" applyFill="1" applyBorder="1" applyAlignment="1" applyProtection="1">
      <alignment horizontal="center" wrapText="1"/>
    </xf>
    <xf numFmtId="0" fontId="5" fillId="0" borderId="1" xfId="2" applyFont="1" applyFill="1" applyBorder="1" applyAlignment="1" applyProtection="1">
      <alignment horizontal="right" vertical="center" wrapText="1"/>
    </xf>
    <xf numFmtId="0" fontId="5" fillId="0" borderId="1" xfId="2" applyFont="1" applyFill="1" applyBorder="1" applyAlignment="1" applyProtection="1">
      <alignment vertical="center" wrapText="1"/>
    </xf>
    <xf numFmtId="0" fontId="5" fillId="0" borderId="0" xfId="2" applyFont="1" applyFill="1" applyBorder="1" applyAlignment="1" applyProtection="1">
      <alignment vertical="center" wrapText="1"/>
    </xf>
    <xf numFmtId="0" fontId="5" fillId="6" borderId="2" xfId="1" applyFont="1" applyFill="1" applyBorder="1" applyAlignment="1" applyProtection="1">
      <alignment horizontal="left" vertical="center" indent="1"/>
    </xf>
    <xf numFmtId="0" fontId="5" fillId="6" borderId="1" xfId="1" applyFont="1" applyFill="1" applyBorder="1" applyAlignment="1" applyProtection="1">
      <alignment horizontal="left" vertical="center" indent="1"/>
    </xf>
    <xf numFmtId="0" fontId="5" fillId="6" borderId="1" xfId="1" applyFont="1" applyFill="1" applyBorder="1" applyAlignment="1" applyProtection="1">
      <alignment horizontal="left" vertical="center" wrapText="1" indent="1"/>
    </xf>
    <xf numFmtId="0" fontId="0" fillId="0" borderId="2" xfId="0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vertical="center" wrapText="1"/>
    </xf>
    <xf numFmtId="0" fontId="4" fillId="0" borderId="2" xfId="2" applyFont="1" applyFill="1" applyBorder="1" applyAlignment="1" applyProtection="1">
      <alignment horizontal="left" vertical="center" wrapText="1"/>
    </xf>
    <xf numFmtId="0" fontId="4" fillId="0" borderId="2" xfId="2" applyFont="1" applyFill="1" applyBorder="1" applyAlignment="1" applyProtection="1">
      <alignment vertical="center" wrapText="1"/>
    </xf>
    <xf numFmtId="0" fontId="5" fillId="6" borderId="0" xfId="1" applyFont="1" applyFill="1" applyBorder="1" applyAlignment="1" applyProtection="1">
      <alignment horizontal="left" vertical="center" wrapText="1" indent="1"/>
    </xf>
    <xf numFmtId="49" fontId="5" fillId="0" borderId="7" xfId="2" applyNumberFormat="1" applyFont="1" applyFill="1" applyBorder="1" applyAlignment="1" applyProtection="1">
      <alignment vertical="center" wrapText="1"/>
    </xf>
    <xf numFmtId="0" fontId="5" fillId="0" borderId="9" xfId="2" applyNumberFormat="1" applyFont="1" applyFill="1" applyBorder="1" applyAlignment="1" applyProtection="1">
      <alignment vertical="center" wrapText="1"/>
    </xf>
    <xf numFmtId="0" fontId="0" fillId="0" borderId="10" xfId="0" applyBorder="1" applyAlignment="1">
      <alignment vertical="top"/>
    </xf>
    <xf numFmtId="4" fontId="5" fillId="3" borderId="10" xfId="2" applyNumberFormat="1" applyFont="1" applyFill="1" applyBorder="1" applyAlignment="1" applyProtection="1">
      <alignment vertical="center" wrapText="1"/>
    </xf>
    <xf numFmtId="4" fontId="5" fillId="3" borderId="7" xfId="2" applyNumberFormat="1" applyFont="1" applyFill="1" applyBorder="1" applyAlignment="1" applyProtection="1">
      <alignment vertical="center" wrapText="1"/>
    </xf>
    <xf numFmtId="4" fontId="5" fillId="4" borderId="7" xfId="2" applyNumberFormat="1" applyFont="1" applyFill="1" applyBorder="1" applyAlignment="1" applyProtection="1">
      <alignment vertical="center" wrapText="1"/>
      <protection locked="0"/>
    </xf>
    <xf numFmtId="4" fontId="9" fillId="0" borderId="7" xfId="2" applyNumberFormat="1" applyFont="1" applyFill="1" applyBorder="1" applyAlignment="1" applyProtection="1">
      <alignment vertical="center" wrapText="1"/>
    </xf>
    <xf numFmtId="49" fontId="13" fillId="0" borderId="12" xfId="2" applyNumberFormat="1" applyFont="1" applyFill="1" applyBorder="1" applyAlignment="1" applyProtection="1">
      <alignment horizontal="center" vertical="center" wrapText="1"/>
    </xf>
    <xf numFmtId="0" fontId="5" fillId="0" borderId="13" xfId="2" applyNumberFormat="1" applyFont="1" applyFill="1" applyBorder="1" applyAlignment="1" applyProtection="1">
      <alignment vertical="center" wrapText="1"/>
    </xf>
    <xf numFmtId="0" fontId="0" fillId="0" borderId="13" xfId="0" applyBorder="1" applyAlignment="1">
      <alignment vertical="top"/>
    </xf>
    <xf numFmtId="4" fontId="5" fillId="3" borderId="13" xfId="2" applyNumberFormat="1" applyFont="1" applyFill="1" applyBorder="1" applyAlignment="1" applyProtection="1">
      <alignment vertical="center" wrapText="1"/>
    </xf>
    <xf numFmtId="4" fontId="5" fillId="3" borderId="12" xfId="2" applyNumberFormat="1" applyFont="1" applyFill="1" applyBorder="1" applyAlignment="1" applyProtection="1">
      <alignment vertical="center" wrapText="1"/>
    </xf>
    <xf numFmtId="4" fontId="9" fillId="0" borderId="13" xfId="5" applyNumberFormat="1" applyFont="1" applyFill="1" applyBorder="1" applyAlignment="1" applyProtection="1">
      <alignment horizontal="right" vertical="center" wrapText="1"/>
    </xf>
    <xf numFmtId="4" fontId="5" fillId="4" borderId="12" xfId="2" applyNumberFormat="1" applyFont="1" applyFill="1" applyBorder="1" applyAlignment="1" applyProtection="1">
      <alignment vertical="center" wrapText="1"/>
      <protection locked="0"/>
    </xf>
    <xf numFmtId="0" fontId="11" fillId="5" borderId="15" xfId="0" applyFont="1" applyFill="1" applyBorder="1" applyAlignment="1" applyProtection="1">
      <alignment horizontal="center" vertical="top" wrapText="1"/>
    </xf>
    <xf numFmtId="0" fontId="14" fillId="5" borderId="17" xfId="0" applyFont="1" applyFill="1" applyBorder="1" applyAlignment="1" applyProtection="1">
      <alignment horizontal="left" vertical="top" wrapText="1"/>
    </xf>
    <xf numFmtId="0" fontId="11" fillId="5" borderId="17" xfId="0" applyFont="1" applyFill="1" applyBorder="1" applyAlignment="1" applyProtection="1">
      <alignment horizontal="center" vertical="center" wrapText="1"/>
    </xf>
    <xf numFmtId="0" fontId="11" fillId="5" borderId="17" xfId="0" applyFont="1" applyFill="1" applyBorder="1" applyAlignment="1" applyProtection="1">
      <alignment vertical="top" wrapText="1"/>
    </xf>
    <xf numFmtId="4" fontId="5" fillId="5" borderId="17" xfId="5" applyFont="1" applyFill="1" applyBorder="1" applyAlignment="1" applyProtection="1">
      <alignment horizontal="center" vertical="center" wrapText="1"/>
    </xf>
    <xf numFmtId="0" fontId="5" fillId="5" borderId="7" xfId="2" applyFont="1" applyFill="1" applyBorder="1" applyAlignment="1" applyProtection="1">
      <alignment vertical="center" wrapText="1"/>
    </xf>
    <xf numFmtId="0" fontId="11" fillId="5" borderId="18" xfId="0" applyFont="1" applyFill="1" applyBorder="1" applyAlignment="1" applyProtection="1">
      <alignment horizontal="center" vertical="center"/>
    </xf>
    <xf numFmtId="0" fontId="5" fillId="5" borderId="18" xfId="2" applyFont="1" applyFill="1" applyBorder="1" applyAlignment="1" applyProtection="1">
      <alignment vertical="center" wrapText="1"/>
    </xf>
    <xf numFmtId="0" fontId="11" fillId="5" borderId="18" xfId="0" applyFont="1" applyFill="1" applyBorder="1" applyAlignment="1" applyProtection="1">
      <alignment horizontal="center" vertical="top"/>
    </xf>
    <xf numFmtId="4" fontId="5" fillId="5" borderId="18" xfId="5" applyFont="1" applyFill="1" applyBorder="1" applyAlignment="1" applyProtection="1">
      <alignment horizontal="center" vertical="center" wrapText="1"/>
    </xf>
    <xf numFmtId="0" fontId="0" fillId="0" borderId="0" xfId="2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0" fillId="0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vertical="center"/>
    </xf>
    <xf numFmtId="4" fontId="4" fillId="8" borderId="2" xfId="4" applyFont="1" applyFill="1" applyBorder="1" applyAlignment="1" applyProtection="1">
      <alignment horizontal="right" vertical="center" wrapText="1"/>
    </xf>
    <xf numFmtId="4" fontId="4" fillId="8" borderId="2" xfId="5" applyFont="1" applyFill="1" applyBorder="1" applyAlignment="1" applyProtection="1">
      <alignment horizontal="right" vertical="center" wrapText="1"/>
    </xf>
    <xf numFmtId="4" fontId="5" fillId="8" borderId="2" xfId="5" applyFont="1" applyFill="1" applyBorder="1" applyAlignment="1" applyProtection="1">
      <alignment horizontal="right" vertical="center" wrapText="1"/>
    </xf>
    <xf numFmtId="4" fontId="4" fillId="0" borderId="2" xfId="4" applyFont="1" applyFill="1" applyBorder="1" applyAlignment="1" applyProtection="1">
      <alignment horizontal="right" vertical="center" wrapText="1"/>
    </xf>
    <xf numFmtId="0" fontId="0" fillId="0" borderId="2" xfId="3" applyFont="1" applyFill="1" applyBorder="1" applyAlignment="1" applyProtection="1">
      <alignment horizontal="center" vertical="center" wrapText="1"/>
    </xf>
    <xf numFmtId="0" fontId="0" fillId="0" borderId="4" xfId="3" applyFont="1" applyFill="1" applyBorder="1" applyAlignment="1" applyProtection="1">
      <alignment horizontal="center" vertical="center" wrapText="1"/>
    </xf>
    <xf numFmtId="0" fontId="0" fillId="0" borderId="1" xfId="3" applyFont="1" applyFill="1" applyBorder="1" applyAlignment="1" applyProtection="1">
      <alignment horizontal="center" vertical="center" wrapText="1"/>
    </xf>
    <xf numFmtId="0" fontId="0" fillId="0" borderId="2" xfId="2" applyFont="1" applyFill="1" applyBorder="1" applyAlignment="1" applyProtection="1">
      <alignment horizontal="left" vertical="center" wrapText="1" indent="1"/>
    </xf>
    <xf numFmtId="0" fontId="0" fillId="0" borderId="1" xfId="2" applyFont="1" applyFill="1" applyBorder="1" applyAlignment="1" applyProtection="1">
      <alignment horizontal="left" vertical="center" wrapText="1" indent="1"/>
    </xf>
    <xf numFmtId="0" fontId="4" fillId="0" borderId="2" xfId="2" applyFont="1" applyFill="1" applyBorder="1" applyAlignment="1" applyProtection="1">
      <alignment horizontal="left" vertical="center" wrapText="1"/>
    </xf>
    <xf numFmtId="0" fontId="4" fillId="0" borderId="1" xfId="2" applyFont="1" applyFill="1" applyBorder="1" applyAlignment="1" applyProtection="1">
      <alignment horizontal="left" vertical="center" wrapText="1"/>
    </xf>
    <xf numFmtId="0" fontId="5" fillId="2" borderId="1" xfId="2" applyFont="1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 wrapText="1"/>
    </xf>
    <xf numFmtId="0" fontId="5" fillId="2" borderId="4" xfId="2" applyFont="1" applyFill="1" applyBorder="1" applyAlignment="1" applyProtection="1">
      <alignment horizontal="center" vertical="center" wrapText="1"/>
    </xf>
    <xf numFmtId="0" fontId="5" fillId="0" borderId="2" xfId="3" applyFont="1" applyFill="1" applyBorder="1" applyAlignment="1" applyProtection="1">
      <alignment horizontal="center" vertical="center" wrapText="1"/>
    </xf>
    <xf numFmtId="0" fontId="5" fillId="0" borderId="1" xfId="3" applyFont="1" applyFill="1" applyBorder="1" applyAlignment="1" applyProtection="1">
      <alignment horizontal="center" vertical="center" wrapText="1"/>
    </xf>
    <xf numFmtId="0" fontId="5" fillId="0" borderId="4" xfId="3" applyFont="1" applyFill="1" applyBorder="1" applyAlignment="1" applyProtection="1">
      <alignment horizontal="center" vertical="center" wrapText="1"/>
    </xf>
    <xf numFmtId="0" fontId="5" fillId="0" borderId="0" xfId="3" applyFont="1" applyFill="1" applyBorder="1" applyAlignment="1" applyProtection="1">
      <alignment horizontal="center" vertical="center" wrapText="1"/>
    </xf>
    <xf numFmtId="0" fontId="4" fillId="0" borderId="2" xfId="2" applyFont="1" applyFill="1" applyBorder="1" applyAlignment="1" applyProtection="1">
      <alignment vertical="center" wrapText="1"/>
    </xf>
    <xf numFmtId="0" fontId="4" fillId="0" borderId="1" xfId="2" applyFont="1" applyFill="1" applyBorder="1" applyAlignment="1" applyProtection="1">
      <alignment vertical="center" wrapText="1"/>
    </xf>
    <xf numFmtId="0" fontId="5" fillId="0" borderId="2" xfId="2" applyFont="1" applyFill="1" applyBorder="1" applyAlignment="1" applyProtection="1">
      <alignment horizontal="left" vertical="center" wrapText="1" indent="1"/>
    </xf>
    <xf numFmtId="0" fontId="5" fillId="0" borderId="1" xfId="2" applyFont="1" applyFill="1" applyBorder="1" applyAlignment="1" applyProtection="1">
      <alignment horizontal="left" vertical="center" wrapText="1" indent="1"/>
    </xf>
    <xf numFmtId="0" fontId="0" fillId="0" borderId="2" xfId="2" applyFont="1" applyFill="1" applyBorder="1" applyAlignment="1" applyProtection="1">
      <alignment horizontal="left" vertical="center" wrapText="1" indent="2"/>
    </xf>
    <xf numFmtId="0" fontId="0" fillId="0" borderId="1" xfId="2" applyFont="1" applyFill="1" applyBorder="1" applyAlignment="1" applyProtection="1">
      <alignment horizontal="left" vertical="center" wrapText="1" indent="2"/>
    </xf>
    <xf numFmtId="0" fontId="0" fillId="0" borderId="0" xfId="3" applyFont="1" applyFill="1" applyBorder="1" applyAlignment="1" applyProtection="1">
      <alignment horizontal="center" vertical="center" wrapTex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2" xfId="2" applyFont="1" applyFill="1" applyBorder="1" applyAlignment="1" applyProtection="1">
      <alignment horizontal="center" vertical="center" wrapText="1"/>
    </xf>
    <xf numFmtId="0" fontId="0" fillId="0" borderId="1" xfId="2" applyFont="1" applyFill="1" applyBorder="1" applyAlignment="1" applyProtection="1">
      <alignment horizontal="center" vertical="center" wrapText="1"/>
    </xf>
    <xf numFmtId="0" fontId="0" fillId="0" borderId="4" xfId="2" applyFont="1" applyFill="1" applyBorder="1" applyAlignment="1" applyProtection="1">
      <alignment horizontal="center" vertical="center" wrapText="1"/>
    </xf>
    <xf numFmtId="0" fontId="0" fillId="0" borderId="0" xfId="2" applyFont="1" applyFill="1" applyBorder="1" applyAlignment="1" applyProtection="1">
      <alignment horizontal="center" vertical="center" wrapText="1"/>
    </xf>
    <xf numFmtId="0" fontId="0" fillId="0" borderId="4" xfId="0" applyFill="1" applyBorder="1" applyAlignment="1" applyProtection="1">
      <alignment horizontal="center" vertical="center" wrapText="1"/>
    </xf>
    <xf numFmtId="49" fontId="5" fillId="2" borderId="7" xfId="2" applyNumberFormat="1" applyFont="1" applyFill="1" applyBorder="1" applyAlignment="1" applyProtection="1">
      <alignment horizontal="center" vertical="center" wrapText="1"/>
    </xf>
    <xf numFmtId="49" fontId="5" fillId="2" borderId="4" xfId="2" applyNumberFormat="1" applyFont="1" applyFill="1" applyBorder="1" applyAlignment="1" applyProtection="1">
      <alignment horizontal="center" vertical="center" wrapText="1"/>
    </xf>
    <xf numFmtId="49" fontId="5" fillId="2" borderId="14" xfId="2" applyNumberFormat="1" applyFont="1" applyFill="1" applyBorder="1" applyAlignment="1" applyProtection="1">
      <alignment horizontal="center" vertical="center" wrapText="1"/>
    </xf>
    <xf numFmtId="0" fontId="5" fillId="0" borderId="7" xfId="2" applyNumberFormat="1" applyFont="1" applyFill="1" applyBorder="1" applyAlignment="1" applyProtection="1">
      <alignment horizontal="left" vertical="center" wrapText="1"/>
    </xf>
    <xf numFmtId="0" fontId="5" fillId="0" borderId="4" xfId="2" applyNumberFormat="1" applyFont="1" applyFill="1" applyBorder="1" applyAlignment="1" applyProtection="1">
      <alignment horizontal="left" vertical="center" wrapText="1"/>
    </xf>
    <xf numFmtId="0" fontId="5" fillId="0" borderId="14" xfId="2" applyNumberFormat="1" applyFont="1" applyFill="1" applyBorder="1" applyAlignment="1" applyProtection="1">
      <alignment horizontal="left" vertical="center" wrapText="1"/>
    </xf>
    <xf numFmtId="49" fontId="5" fillId="0" borderId="7" xfId="2" applyNumberFormat="1" applyFont="1" applyFill="1" applyBorder="1" applyAlignment="1" applyProtection="1">
      <alignment horizontal="left" vertical="center" wrapText="1"/>
    </xf>
    <xf numFmtId="49" fontId="5" fillId="0" borderId="4" xfId="2" applyNumberFormat="1" applyFont="1" applyFill="1" applyBorder="1" applyAlignment="1" applyProtection="1">
      <alignment horizontal="left" vertical="center" wrapText="1"/>
    </xf>
    <xf numFmtId="49" fontId="5" fillId="0" borderId="14" xfId="2" applyNumberFormat="1" applyFont="1" applyFill="1" applyBorder="1" applyAlignment="1" applyProtection="1">
      <alignment horizontal="left" vertical="center" wrapText="1"/>
    </xf>
    <xf numFmtId="49" fontId="5" fillId="0" borderId="7" xfId="2" applyNumberFormat="1" applyFont="1" applyFill="1" applyBorder="1" applyAlignment="1" applyProtection="1">
      <alignment vertical="center" wrapText="1"/>
    </xf>
    <xf numFmtId="49" fontId="5" fillId="0" borderId="4" xfId="2" applyNumberFormat="1" applyFont="1" applyFill="1" applyBorder="1" applyAlignment="1" applyProtection="1">
      <alignment vertical="center" wrapText="1"/>
    </xf>
    <xf numFmtId="49" fontId="5" fillId="0" borderId="15" xfId="2" applyNumberFormat="1" applyFont="1" applyFill="1" applyBorder="1" applyAlignment="1" applyProtection="1">
      <alignment vertical="center" wrapText="1"/>
    </xf>
    <xf numFmtId="3" fontId="5" fillId="0" borderId="7" xfId="2" applyNumberFormat="1" applyFont="1" applyFill="1" applyBorder="1" applyAlignment="1" applyProtection="1">
      <alignment horizontal="center" vertical="center" wrapText="1"/>
    </xf>
    <xf numFmtId="3" fontId="5" fillId="0" borderId="4" xfId="2" applyNumberFormat="1" applyFont="1" applyFill="1" applyBorder="1" applyAlignment="1" applyProtection="1">
      <alignment horizontal="center" vertical="center" wrapText="1"/>
    </xf>
    <xf numFmtId="3" fontId="5" fillId="0" borderId="14" xfId="2" applyNumberFormat="1" applyFont="1" applyFill="1" applyBorder="1" applyAlignment="1" applyProtection="1">
      <alignment horizontal="center" vertical="center" wrapText="1"/>
    </xf>
    <xf numFmtId="49" fontId="5" fillId="0" borderId="7" xfId="2" applyNumberFormat="1" applyFont="1" applyFill="1" applyBorder="1" applyAlignment="1" applyProtection="1">
      <alignment horizontal="center" vertical="center" wrapText="1"/>
    </xf>
    <xf numFmtId="49" fontId="5" fillId="0" borderId="4" xfId="2" applyNumberFormat="1" applyFont="1" applyFill="1" applyBorder="1" applyAlignment="1" applyProtection="1">
      <alignment horizontal="center" vertical="center" wrapText="1"/>
    </xf>
    <xf numFmtId="49" fontId="5" fillId="0" borderId="14" xfId="2" applyNumberFormat="1" applyFont="1" applyFill="1" applyBorder="1" applyAlignment="1" applyProtection="1">
      <alignment horizontal="center" vertical="center" wrapText="1"/>
    </xf>
    <xf numFmtId="49" fontId="5" fillId="7" borderId="7" xfId="2" applyNumberFormat="1" applyFont="1" applyFill="1" applyBorder="1" applyAlignment="1" applyProtection="1">
      <alignment horizontal="center" vertical="center" wrapText="1"/>
      <protection locked="0"/>
    </xf>
    <xf numFmtId="49" fontId="5" fillId="7" borderId="4" xfId="2" applyNumberFormat="1" applyFont="1" applyFill="1" applyBorder="1" applyAlignment="1" applyProtection="1">
      <alignment horizontal="center" vertical="center" wrapText="1"/>
      <protection locked="0"/>
    </xf>
    <xf numFmtId="49" fontId="5" fillId="7" borderId="14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Border="1" applyAlignment="1" applyProtection="1">
      <alignment horizontal="center" vertical="center" wrapText="1"/>
    </xf>
    <xf numFmtId="0" fontId="5" fillId="0" borderId="0" xfId="2" applyFont="1" applyFill="1" applyAlignment="1" applyProtection="1">
      <alignment horizontal="left" vertical="center" wrapText="1"/>
    </xf>
    <xf numFmtId="4" fontId="5" fillId="0" borderId="8" xfId="2" applyNumberFormat="1" applyFont="1" applyFill="1" applyBorder="1" applyAlignment="1" applyProtection="1">
      <alignment horizontal="center" vertical="center" wrapText="1"/>
    </xf>
    <xf numFmtId="4" fontId="5" fillId="0" borderId="11" xfId="2" applyNumberFormat="1" applyFont="1" applyFill="1" applyBorder="1" applyAlignment="1" applyProtection="1">
      <alignment horizontal="center" vertical="center" wrapText="1"/>
    </xf>
    <xf numFmtId="4" fontId="5" fillId="0" borderId="16" xfId="2" applyNumberFormat="1" applyFont="1" applyFill="1" applyBorder="1" applyAlignment="1" applyProtection="1">
      <alignment horizontal="center" vertical="center" wrapText="1"/>
    </xf>
    <xf numFmtId="4" fontId="5" fillId="7" borderId="8" xfId="2" applyNumberFormat="1" applyFont="1" applyFill="1" applyBorder="1" applyAlignment="1" applyProtection="1">
      <alignment horizontal="center" vertical="center" wrapText="1"/>
      <protection locked="0"/>
    </xf>
    <xf numFmtId="4" fontId="5" fillId="7" borderId="11" xfId="2" applyNumberFormat="1" applyFont="1" applyFill="1" applyBorder="1" applyAlignment="1" applyProtection="1">
      <alignment horizontal="center" vertical="center" wrapText="1"/>
      <protection locked="0"/>
    </xf>
    <xf numFmtId="4" fontId="5" fillId="7" borderId="16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2" applyNumberFormat="1" applyFont="1" applyFill="1" applyBorder="1" applyAlignment="1" applyProtection="1">
      <alignment horizontal="center" vertical="center" wrapText="1"/>
    </xf>
    <xf numFmtId="0" fontId="5" fillId="0" borderId="11" xfId="2" applyNumberFormat="1" applyFont="1" applyFill="1" applyBorder="1" applyAlignment="1" applyProtection="1">
      <alignment horizontal="center" vertical="center" wrapText="1"/>
    </xf>
    <xf numFmtId="0" fontId="5" fillId="0" borderId="16" xfId="2" applyNumberFormat="1" applyFont="1" applyFill="1" applyBorder="1" applyAlignment="1" applyProtection="1">
      <alignment horizontal="center" vertical="center" wrapText="1"/>
    </xf>
    <xf numFmtId="0" fontId="0" fillId="0" borderId="0" xfId="2" applyFont="1" applyFill="1" applyAlignment="1" applyProtection="1">
      <alignment horizontal="left" vertical="center" wrapText="1"/>
    </xf>
    <xf numFmtId="0" fontId="5" fillId="0" borderId="2" xfId="2" applyFont="1" applyFill="1" applyBorder="1" applyAlignment="1" applyProtection="1">
      <alignment horizontal="right" vertical="center" wrapText="1"/>
    </xf>
    <xf numFmtId="0" fontId="5" fillId="0" borderId="1" xfId="2" applyFont="1" applyFill="1" applyBorder="1" applyAlignment="1" applyProtection="1">
      <alignment horizontal="right" vertical="center" wrapText="1"/>
    </xf>
    <xf numFmtId="0" fontId="11" fillId="5" borderId="1" xfId="0" applyFont="1" applyFill="1" applyBorder="1" applyAlignment="1" applyProtection="1">
      <alignment horizontal="center" vertical="center"/>
    </xf>
  </cellXfs>
  <cellStyles count="6">
    <cellStyle name="Заголовок" xfId="1"/>
    <cellStyle name="ЗаголовокСтолбца" xfId="3"/>
    <cellStyle name="Значение" xfId="5"/>
    <cellStyle name="Обычный" xfId="0" builtinId="0"/>
    <cellStyle name="Обычный_Мониторинг инвестиций" xfId="2"/>
    <cellStyle name="ФормулаВБ_Мониторинг инвестиций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12_&#1055;&#1083;&#1072;&#1085;&#1086;&#1074;&#1086;-&#1101;&#1082;&#1086;&#1085;&#1086;&#1084;&#1080;&#1095;&#1077;&#1089;&#1082;&#1080;&#1081;_&#1086;&#1090;&#1076;&#1077;&#1083;\01_&#1054;&#1073;&#1097;&#1072;&#1103;\06_&#1056;&#1077;&#1077;&#1089;&#1090;&#1088;%20&#1086;&#1090;&#1095;&#1077;&#1090;&#1086;&#1074;%20&#1057;&#1072;&#1084;&#1056;&#1069;&#1050;-&#1069;&#1082;&#1089;&#1087;&#1083;&#1091;&#1072;&#1090;&#1072;&#1094;&#1080;&#1103;\&#1045;&#1048;&#1040;&#1057;%20&#1060;&#1057;&#1058;%20&#1056;&#1086;&#1089;&#1089;&#1080;&#1080;\&#1048;&#1085;&#1074;&#1077;&#1089;&#1090;&#1080;&#1094;&#1080;&#1086;&#1085;&#1085;&#1099;&#1077;%20%20&#1087;&#1088;&#1086;&#1075;&#1088;&#1072;&#1084;&#1084;&#1099;\2016%20&#1075;\&#1042;&#1057;\&#1092;&#1072;&#1082;&#1090;%202016%20&#1075;\2%20&#1082;&#1074;%202016\INV.WATER.VS.Q2.2016(v1.0)_&#1084;.&#1088;.%20&#1050;&#1088;&#1072;&#1089;&#1085;&#1086;&#1072;&#1088;&#1084;&#1077;&#1081;&#1089;&#1082;&#1080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ИП"/>
      <sheetName val="Комментарии"/>
      <sheetName val="Проверка"/>
      <sheetName val="et_union"/>
      <sheetName val="TEHSHEET"/>
      <sheetName val="modFill"/>
      <sheetName val="modProv"/>
      <sheetName val="modList00"/>
      <sheetName val="modReestr"/>
      <sheetName val="modfrmReestr"/>
      <sheetName val="AllSheetsInThisWorkbook"/>
      <sheetName val="modInstruction"/>
      <sheetName val="modUpdTemplMain"/>
      <sheetName val="modfrmCheckUpdates"/>
      <sheetName val="modfrmDateChoose"/>
      <sheetName val="modfrmRegion"/>
      <sheetName val="REESTR_MO"/>
      <sheetName val="REESTR_ORG"/>
      <sheetName val="modClassifierValidate"/>
      <sheetName val="modHyp"/>
      <sheetName val="modList01"/>
      <sheetName val="modListComm"/>
      <sheetName val="modInf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U2" t="str">
            <v>Реконструкция Красноармейского группового водопровода от ПК 164 16 через ПК 238 23 (поворотный) до ПК 106 12 в муниципальном районе Красноармейский Самарской области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8"/>
  <sheetViews>
    <sheetView tabSelected="1" topLeftCell="A16" workbookViewId="0">
      <selection activeCell="J40" sqref="J40"/>
    </sheetView>
  </sheetViews>
  <sheetFormatPr defaultRowHeight="15"/>
  <cols>
    <col min="2" max="2" width="13.7109375" customWidth="1"/>
    <col min="4" max="4" width="17.28515625" customWidth="1"/>
    <col min="15" max="15" width="12.140625" customWidth="1"/>
    <col min="16" max="16" width="12.28515625" customWidth="1"/>
    <col min="19" max="19" width="14.7109375" customWidth="1"/>
    <col min="21" max="21" width="14.140625" customWidth="1"/>
    <col min="22" max="22" width="16.140625" customWidth="1"/>
    <col min="25" max="25" width="15.42578125" customWidth="1"/>
    <col min="26" max="26" width="15" customWidth="1"/>
  </cols>
  <sheetData>
    <row r="1" spans="1:26" ht="15" customHeight="1">
      <c r="A1" s="1" t="e">
        <f xml:space="preserve"> "Справка о финансировании в тыс.руб " &amp; IF(nds = "да", "(c НДС)", "(без НДС)")</f>
        <v>#NAME?</v>
      </c>
      <c r="B1" s="1"/>
      <c r="C1" s="1"/>
      <c r="D1" s="1"/>
      <c r="E1" s="1"/>
      <c r="F1" s="1"/>
      <c r="G1" s="136" t="s">
        <v>79</v>
      </c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2"/>
      <c r="S1" s="2"/>
      <c r="T1" s="3"/>
      <c r="U1" s="4"/>
      <c r="V1" s="4"/>
      <c r="W1" s="4"/>
      <c r="X1" s="4"/>
      <c r="Y1" s="4"/>
      <c r="Z1" s="4"/>
    </row>
    <row r="2" spans="1:26">
      <c r="A2" s="5"/>
      <c r="B2" s="5"/>
      <c r="C2" s="5"/>
      <c r="D2" s="5"/>
      <c r="E2" s="5"/>
      <c r="F2" s="5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6"/>
      <c r="S2" s="6"/>
      <c r="T2" s="3"/>
      <c r="U2" s="4"/>
      <c r="V2" s="4"/>
      <c r="W2" s="4"/>
      <c r="X2" s="4"/>
      <c r="Y2" s="4"/>
      <c r="Z2" s="4"/>
    </row>
    <row r="3" spans="1:26">
      <c r="A3" s="7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8"/>
      <c r="N3" s="8"/>
      <c r="O3" s="8"/>
      <c r="P3" s="8"/>
      <c r="Q3" s="8"/>
      <c r="R3" s="8"/>
      <c r="S3" s="8"/>
      <c r="T3" s="9"/>
      <c r="U3" s="4"/>
      <c r="V3" s="4"/>
      <c r="W3" s="4"/>
      <c r="X3" s="4"/>
      <c r="Y3" s="4"/>
      <c r="Z3" s="4"/>
    </row>
    <row r="4" spans="1:26" ht="30" customHeight="1">
      <c r="A4" s="95" t="s">
        <v>0</v>
      </c>
      <c r="B4" s="97" t="s">
        <v>1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10"/>
      <c r="O4" s="87" t="s">
        <v>2</v>
      </c>
      <c r="P4" s="87" t="s">
        <v>81</v>
      </c>
      <c r="Q4" s="87" t="s">
        <v>82</v>
      </c>
      <c r="R4" s="87" t="s">
        <v>83</v>
      </c>
      <c r="S4" s="87" t="s">
        <v>84</v>
      </c>
      <c r="T4" s="87" t="s">
        <v>85</v>
      </c>
      <c r="U4" s="87" t="s">
        <v>3</v>
      </c>
      <c r="V4" s="89"/>
      <c r="W4" s="11"/>
      <c r="X4" s="4"/>
      <c r="Y4" s="4"/>
      <c r="Z4" s="4"/>
    </row>
    <row r="5" spans="1:26" ht="25.5" customHeight="1">
      <c r="A5" s="96"/>
      <c r="B5" s="99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2"/>
      <c r="O5" s="88"/>
      <c r="P5" s="88"/>
      <c r="Q5" s="88"/>
      <c r="R5" s="88"/>
      <c r="S5" s="88"/>
      <c r="T5" s="88"/>
      <c r="U5" s="13" t="s">
        <v>4</v>
      </c>
      <c r="V5" s="13" t="s">
        <v>5</v>
      </c>
      <c r="W5" s="11"/>
      <c r="X5" s="4"/>
      <c r="Y5" s="4"/>
      <c r="Z5" s="4"/>
    </row>
    <row r="6" spans="1:26">
      <c r="A6" s="14"/>
      <c r="B6" s="101" t="s">
        <v>6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5"/>
      <c r="O6" s="17">
        <f t="shared" ref="O6:U6" si="0">O7+O12+O16+O20</f>
        <v>393414.36749999999</v>
      </c>
      <c r="P6" s="17">
        <f t="shared" si="0"/>
        <v>152577.04999999999</v>
      </c>
      <c r="Q6" s="83">
        <f t="shared" si="0"/>
        <v>0</v>
      </c>
      <c r="R6" s="83">
        <f t="shared" si="0"/>
        <v>0</v>
      </c>
      <c r="S6" s="83">
        <f t="shared" si="0"/>
        <v>0</v>
      </c>
      <c r="T6" s="18">
        <f t="shared" si="0"/>
        <v>0</v>
      </c>
      <c r="U6" s="17">
        <f t="shared" si="0"/>
        <v>-152577.04999999999</v>
      </c>
      <c r="V6" s="17">
        <v>100</v>
      </c>
      <c r="W6" s="11"/>
      <c r="X6" s="4"/>
      <c r="Y6" s="4"/>
      <c r="Z6" s="4"/>
    </row>
    <row r="7" spans="1:26">
      <c r="A7" s="19">
        <v>1</v>
      </c>
      <c r="B7" s="92" t="s">
        <v>7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20"/>
      <c r="O7" s="21">
        <f t="shared" ref="O7:U7" si="1">O8+O10+O11</f>
        <v>157365.747</v>
      </c>
      <c r="P7" s="21">
        <f t="shared" si="1"/>
        <v>61030.82</v>
      </c>
      <c r="Q7" s="84">
        <f t="shared" si="1"/>
        <v>0</v>
      </c>
      <c r="R7" s="84">
        <f t="shared" si="1"/>
        <v>0</v>
      </c>
      <c r="S7" s="84">
        <f t="shared" si="1"/>
        <v>0</v>
      </c>
      <c r="T7" s="22">
        <f t="shared" si="1"/>
        <v>0</v>
      </c>
      <c r="U7" s="21">
        <f t="shared" si="1"/>
        <v>-61030.82</v>
      </c>
      <c r="V7" s="21">
        <v>100</v>
      </c>
      <c r="W7" s="11"/>
      <c r="X7" s="4"/>
      <c r="Y7" s="4"/>
      <c r="Z7" s="4"/>
    </row>
    <row r="8" spans="1:26">
      <c r="A8" s="23" t="s">
        <v>8</v>
      </c>
      <c r="B8" s="90" t="s">
        <v>9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24"/>
      <c r="O8" s="26">
        <f t="shared" ref="O8:T8" si="2">SUMIF($P$30:$P$43,$E8,O$30:O$43)+O9</f>
        <v>0</v>
      </c>
      <c r="P8" s="26">
        <f t="shared" si="2"/>
        <v>0</v>
      </c>
      <c r="Q8" s="85">
        <f t="shared" si="2"/>
        <v>0</v>
      </c>
      <c r="R8" s="85">
        <f t="shared" si="2"/>
        <v>0</v>
      </c>
      <c r="S8" s="85">
        <f t="shared" si="2"/>
        <v>0</v>
      </c>
      <c r="T8" s="27">
        <f t="shared" si="2"/>
        <v>0</v>
      </c>
      <c r="U8" s="26">
        <f>SUMIF($P$30:$P$43,$E8,V$30:V$43)+U9</f>
        <v>0</v>
      </c>
      <c r="V8" s="26">
        <v>0</v>
      </c>
      <c r="W8" s="11"/>
      <c r="X8" s="4"/>
      <c r="Y8" s="4"/>
      <c r="Z8" s="4"/>
    </row>
    <row r="9" spans="1:26">
      <c r="A9" s="23" t="s">
        <v>10</v>
      </c>
      <c r="B9" s="105" t="s">
        <v>11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29"/>
      <c r="O9" s="26">
        <f t="shared" ref="O9:T10" si="3">SUMIF($P$30:$P$43,$E9,O$30:O$43)</f>
        <v>0</v>
      </c>
      <c r="P9" s="26">
        <f t="shared" si="3"/>
        <v>0</v>
      </c>
      <c r="Q9" s="85">
        <f t="shared" si="3"/>
        <v>0</v>
      </c>
      <c r="R9" s="85">
        <f t="shared" si="3"/>
        <v>0</v>
      </c>
      <c r="S9" s="85">
        <f t="shared" si="3"/>
        <v>0</v>
      </c>
      <c r="T9" s="27">
        <f t="shared" si="3"/>
        <v>0</v>
      </c>
      <c r="U9" s="26">
        <f>SUMIF($P$30:$P$43,$E9,V$30:V$43)</f>
        <v>0</v>
      </c>
      <c r="V9" s="26">
        <v>0</v>
      </c>
      <c r="W9" s="11"/>
      <c r="X9" s="4"/>
      <c r="Y9" s="4"/>
      <c r="Z9" s="4"/>
    </row>
    <row r="10" spans="1:26">
      <c r="A10" s="23" t="s">
        <v>12</v>
      </c>
      <c r="B10" s="103" t="s">
        <v>13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30"/>
      <c r="O10" s="26">
        <f t="shared" si="3"/>
        <v>0</v>
      </c>
      <c r="P10" s="26">
        <f t="shared" si="3"/>
        <v>0</v>
      </c>
      <c r="Q10" s="85">
        <f t="shared" si="3"/>
        <v>0</v>
      </c>
      <c r="R10" s="85">
        <f t="shared" si="3"/>
        <v>0</v>
      </c>
      <c r="S10" s="85">
        <f t="shared" si="3"/>
        <v>0</v>
      </c>
      <c r="T10" s="27">
        <f t="shared" si="3"/>
        <v>0</v>
      </c>
      <c r="U10" s="26">
        <f>SUMIF($P$30:$P$43,$E10,V$30:V$43)</f>
        <v>0</v>
      </c>
      <c r="V10" s="26">
        <v>0</v>
      </c>
      <c r="W10" s="11"/>
      <c r="X10" s="4"/>
      <c r="Y10" s="4"/>
      <c r="Z10" s="4"/>
    </row>
    <row r="11" spans="1:26">
      <c r="A11" s="23" t="s">
        <v>14</v>
      </c>
      <c r="B11" s="103" t="s">
        <v>15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30"/>
      <c r="O11" s="26">
        <v>157365.747</v>
      </c>
      <c r="P11" s="26">
        <v>61030.82</v>
      </c>
      <c r="Q11" s="85">
        <f>SUMIF($P$30:$P$43,$E11,Q$30:Q$43)</f>
        <v>0</v>
      </c>
      <c r="R11" s="85">
        <f>SUMIF($P$30:$P$43,$E11,R$30:R$43)</f>
        <v>0</v>
      </c>
      <c r="S11" s="85">
        <f>SUMIF($P$30:$P$43,$E11,S$30:S$43)</f>
        <v>0</v>
      </c>
      <c r="T11" s="27">
        <f>SUMIF($P$30:$P$43,$E11,T$30:T$43)</f>
        <v>0</v>
      </c>
      <c r="U11" s="26">
        <f>S11-P11</f>
        <v>-61030.82</v>
      </c>
      <c r="V11" s="26">
        <v>100</v>
      </c>
      <c r="W11" s="11"/>
      <c r="X11" s="4"/>
      <c r="Y11" s="4"/>
      <c r="Z11" s="4"/>
    </row>
    <row r="12" spans="1:26">
      <c r="A12" s="19" t="s">
        <v>16</v>
      </c>
      <c r="B12" s="92" t="s">
        <v>17</v>
      </c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20"/>
      <c r="O12" s="21">
        <f t="shared" ref="O12:U12" si="4">SUM(O13:O15)</f>
        <v>0</v>
      </c>
      <c r="P12" s="21">
        <f t="shared" si="4"/>
        <v>0</v>
      </c>
      <c r="Q12" s="84">
        <f t="shared" si="4"/>
        <v>0</v>
      </c>
      <c r="R12" s="84">
        <f t="shared" si="4"/>
        <v>0</v>
      </c>
      <c r="S12" s="84">
        <f t="shared" si="4"/>
        <v>0</v>
      </c>
      <c r="T12" s="22">
        <f t="shared" si="4"/>
        <v>0</v>
      </c>
      <c r="U12" s="21">
        <f t="shared" si="4"/>
        <v>0</v>
      </c>
      <c r="V12" s="17">
        <v>0</v>
      </c>
      <c r="W12" s="31"/>
      <c r="X12" s="4"/>
      <c r="Y12" s="4"/>
      <c r="Z12" s="4"/>
    </row>
    <row r="13" spans="1:26">
      <c r="A13" s="23" t="s">
        <v>18</v>
      </c>
      <c r="B13" s="103" t="s">
        <v>19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30"/>
      <c r="O13" s="25">
        <v>0</v>
      </c>
      <c r="P13" s="25">
        <v>0</v>
      </c>
      <c r="Q13" s="85">
        <v>0</v>
      </c>
      <c r="R13" s="85">
        <f t="shared" ref="R13:T15" si="5">SUMIF($P$30:$P$43,$E13,R$30:R$43)</f>
        <v>0</v>
      </c>
      <c r="S13" s="85">
        <f t="shared" si="5"/>
        <v>0</v>
      </c>
      <c r="T13" s="27">
        <f t="shared" si="5"/>
        <v>0</v>
      </c>
      <c r="U13" s="26">
        <f>SUMIF($P$30:$P$43,$E13,V$30:V$43)</f>
        <v>0</v>
      </c>
      <c r="V13" s="28">
        <v>0</v>
      </c>
      <c r="W13" s="11"/>
      <c r="X13" s="4"/>
      <c r="Y13" s="4"/>
      <c r="Z13" s="4"/>
    </row>
    <row r="14" spans="1:26">
      <c r="A14" s="23" t="s">
        <v>20</v>
      </c>
      <c r="B14" s="103" t="s">
        <v>21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30"/>
      <c r="O14" s="25">
        <v>0</v>
      </c>
      <c r="P14" s="25">
        <v>0</v>
      </c>
      <c r="Q14" s="85">
        <v>0</v>
      </c>
      <c r="R14" s="85">
        <f t="shared" si="5"/>
        <v>0</v>
      </c>
      <c r="S14" s="85">
        <f t="shared" si="5"/>
        <v>0</v>
      </c>
      <c r="T14" s="27">
        <f t="shared" si="5"/>
        <v>0</v>
      </c>
      <c r="U14" s="26">
        <f>SUMIF($P$30:$P$43,$E14,V$30:V$43)</f>
        <v>0</v>
      </c>
      <c r="V14" s="28">
        <v>0</v>
      </c>
      <c r="W14" s="11"/>
      <c r="X14" s="4"/>
      <c r="Y14" s="4"/>
      <c r="Z14" s="4"/>
    </row>
    <row r="15" spans="1:26">
      <c r="A15" s="23" t="s">
        <v>22</v>
      </c>
      <c r="B15" s="103" t="s">
        <v>23</v>
      </c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30"/>
      <c r="O15" s="25">
        <v>0</v>
      </c>
      <c r="P15" s="25">
        <v>0</v>
      </c>
      <c r="Q15" s="85">
        <v>0</v>
      </c>
      <c r="R15" s="85">
        <f t="shared" si="5"/>
        <v>0</v>
      </c>
      <c r="S15" s="85">
        <f t="shared" si="5"/>
        <v>0</v>
      </c>
      <c r="T15" s="27">
        <f t="shared" si="5"/>
        <v>0</v>
      </c>
      <c r="U15" s="26">
        <f>SUMIF($P$30:$P$43,$E15,V$30:V$43)</f>
        <v>0</v>
      </c>
      <c r="V15" s="28">
        <v>0</v>
      </c>
      <c r="W15" s="11"/>
      <c r="X15" s="4"/>
      <c r="Y15" s="4"/>
      <c r="Z15" s="4"/>
    </row>
    <row r="16" spans="1:26">
      <c r="A16" s="19" t="s">
        <v>24</v>
      </c>
      <c r="B16" s="92" t="s">
        <v>25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20"/>
      <c r="O16" s="21">
        <f>SUM(O17:O19)</f>
        <v>236048.62049999999</v>
      </c>
      <c r="P16" s="21">
        <f>SUM(P17:P19)</f>
        <v>91546.23</v>
      </c>
      <c r="Q16" s="84">
        <f t="shared" ref="Q16:R16" si="6">SUM(Q17:Q19)</f>
        <v>0</v>
      </c>
      <c r="R16" s="84">
        <f t="shared" si="6"/>
        <v>0</v>
      </c>
      <c r="S16" s="84">
        <f>SUM(S17:S19)</f>
        <v>0</v>
      </c>
      <c r="T16" s="22">
        <f>SUM(T17:T19)</f>
        <v>0</v>
      </c>
      <c r="U16" s="21">
        <f>SUM(U17:U19)</f>
        <v>-91546.23</v>
      </c>
      <c r="V16" s="17">
        <v>100</v>
      </c>
      <c r="W16" s="11"/>
      <c r="X16" s="4"/>
      <c r="Y16" s="4"/>
      <c r="Z16" s="4"/>
    </row>
    <row r="17" spans="1:26">
      <c r="A17" s="23" t="s">
        <v>26</v>
      </c>
      <c r="B17" s="90" t="s">
        <v>27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24"/>
      <c r="O17" s="25">
        <v>0</v>
      </c>
      <c r="P17" s="26">
        <v>0</v>
      </c>
      <c r="Q17" s="85">
        <v>0</v>
      </c>
      <c r="R17" s="85">
        <f>SUMIF($P$30:$P$43,$E17,R$30:R$43)</f>
        <v>0</v>
      </c>
      <c r="S17" s="85">
        <v>0</v>
      </c>
      <c r="T17" s="27">
        <f>SUMIF($P$30:$P$43,$E17,T$30:T$43)</f>
        <v>0</v>
      </c>
      <c r="U17" s="26">
        <f>S17-P17</f>
        <v>0</v>
      </c>
      <c r="V17" s="26">
        <v>0</v>
      </c>
      <c r="W17" s="11"/>
      <c r="X17" s="4"/>
      <c r="Y17" s="4"/>
      <c r="Z17" s="4"/>
    </row>
    <row r="18" spans="1:26">
      <c r="A18" s="23" t="s">
        <v>28</v>
      </c>
      <c r="B18" s="90" t="s">
        <v>29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24"/>
      <c r="O18" s="25">
        <v>0</v>
      </c>
      <c r="P18" s="26">
        <v>0</v>
      </c>
      <c r="Q18" s="85">
        <v>0</v>
      </c>
      <c r="R18" s="85">
        <f>SUMIF($P$30:$P$43,$E18,R$30:R$43)</f>
        <v>0</v>
      </c>
      <c r="S18" s="85">
        <f>SUMIF($P$30:$P$43,$E18,S$30:S$43)</f>
        <v>0</v>
      </c>
      <c r="T18" s="27">
        <f>SUMIF($P$30:$P$43,$E18,T$30:T$43)</f>
        <v>0</v>
      </c>
      <c r="U18" s="26">
        <f>SUMIF($P$30:$P$43,$E18,V$30:V$43)</f>
        <v>0</v>
      </c>
      <c r="V18" s="26">
        <v>0</v>
      </c>
      <c r="W18" s="11"/>
      <c r="X18" s="4"/>
      <c r="Y18" s="4"/>
      <c r="Z18" s="4"/>
    </row>
    <row r="19" spans="1:26">
      <c r="A19" s="23" t="s">
        <v>30</v>
      </c>
      <c r="B19" s="90" t="s">
        <v>31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24"/>
      <c r="O19" s="25">
        <v>236048.62049999999</v>
      </c>
      <c r="P19" s="26">
        <v>91546.23</v>
      </c>
      <c r="Q19" s="85">
        <v>0</v>
      </c>
      <c r="R19" s="85">
        <f>SUMIF($P$30:$P$43,$E19,R$30:R$43)</f>
        <v>0</v>
      </c>
      <c r="S19" s="85">
        <f>SUMIF($P$30:$P$43,$E19,S$30:S$43)</f>
        <v>0</v>
      </c>
      <c r="T19" s="27">
        <f>SUMIF($P$30:$P$43,$E19,T$30:T$43)</f>
        <v>0</v>
      </c>
      <c r="U19" s="26">
        <f>S19-P19</f>
        <v>-91546.23</v>
      </c>
      <c r="V19" s="26">
        <v>100</v>
      </c>
      <c r="W19" s="11"/>
      <c r="X19" s="4"/>
      <c r="Y19" s="4"/>
      <c r="Z19" s="4"/>
    </row>
    <row r="20" spans="1:26">
      <c r="A20" s="19" t="s">
        <v>32</v>
      </c>
      <c r="B20" s="92" t="s">
        <v>33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20"/>
      <c r="O20" s="16">
        <v>0</v>
      </c>
      <c r="P20" s="21">
        <v>0</v>
      </c>
      <c r="Q20" s="22">
        <v>0</v>
      </c>
      <c r="R20" s="22">
        <f>SUM(R21:R22)</f>
        <v>0</v>
      </c>
      <c r="S20" s="22">
        <f>SUM(S21:S22)</f>
        <v>0</v>
      </c>
      <c r="T20" s="22">
        <f>SUM(T21:T22)</f>
        <v>0</v>
      </c>
      <c r="U20" s="21">
        <f>SUM(U21:U22)</f>
        <v>0</v>
      </c>
      <c r="V20" s="17">
        <v>0</v>
      </c>
      <c r="W20" s="11"/>
      <c r="X20" s="4"/>
      <c r="Y20" s="4"/>
      <c r="Z20" s="4"/>
    </row>
    <row r="21" spans="1:26">
      <c r="A21" s="23" t="s">
        <v>34</v>
      </c>
      <c r="B21" s="90" t="s">
        <v>35</v>
      </c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24"/>
      <c r="O21" s="25">
        <v>0</v>
      </c>
      <c r="P21" s="26">
        <v>0</v>
      </c>
      <c r="Q21" s="27">
        <v>0</v>
      </c>
      <c r="R21" s="27">
        <f t="shared" ref="R21:T22" si="7">SUMIF($P$30:$P$43,$E21,R$30:R$43)</f>
        <v>0</v>
      </c>
      <c r="S21" s="27">
        <f t="shared" si="7"/>
        <v>0</v>
      </c>
      <c r="T21" s="27">
        <f t="shared" si="7"/>
        <v>0</v>
      </c>
      <c r="U21" s="26">
        <f>SUMIF($P$30:$P$43,$E21,V$30:V$43)</f>
        <v>0</v>
      </c>
      <c r="V21" s="28">
        <v>0</v>
      </c>
      <c r="W21" s="11"/>
      <c r="X21" s="4"/>
      <c r="Y21" s="4"/>
      <c r="Z21" s="4"/>
    </row>
    <row r="22" spans="1:26">
      <c r="A22" s="23" t="s">
        <v>36</v>
      </c>
      <c r="B22" s="90" t="s">
        <v>37</v>
      </c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24"/>
      <c r="O22" s="25">
        <v>0</v>
      </c>
      <c r="P22" s="26">
        <v>0</v>
      </c>
      <c r="Q22" s="27">
        <v>0</v>
      </c>
      <c r="R22" s="27">
        <f t="shared" si="7"/>
        <v>0</v>
      </c>
      <c r="S22" s="27">
        <f t="shared" si="7"/>
        <v>0</v>
      </c>
      <c r="T22" s="27">
        <f t="shared" si="7"/>
        <v>0</v>
      </c>
      <c r="U22" s="26">
        <f>SUMIF($P$30:$P$43,$E22,V$30:V$43)</f>
        <v>0</v>
      </c>
      <c r="V22" s="28">
        <v>0</v>
      </c>
      <c r="W22" s="11"/>
      <c r="X22" s="4"/>
      <c r="Y22" s="4"/>
      <c r="Z22" s="4"/>
    </row>
    <row r="23" spans="1:26">
      <c r="A23" s="19" t="s">
        <v>38</v>
      </c>
      <c r="B23" s="92" t="s">
        <v>39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20"/>
      <c r="O23" s="32"/>
      <c r="P23" s="33"/>
      <c r="Q23" s="33"/>
      <c r="R23" s="33"/>
      <c r="S23" s="33"/>
      <c r="T23" s="33"/>
      <c r="U23" s="33"/>
      <c r="V23" s="33"/>
      <c r="W23" s="11"/>
      <c r="X23" s="4"/>
      <c r="Y23" s="4"/>
      <c r="Z23" s="4"/>
    </row>
    <row r="24" spans="1:26">
      <c r="A24" s="34" t="s">
        <v>40</v>
      </c>
      <c r="B24" s="90" t="s">
        <v>41</v>
      </c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30"/>
      <c r="O24" s="25">
        <v>0</v>
      </c>
      <c r="P24" s="35"/>
      <c r="Q24" s="36"/>
      <c r="R24" s="36"/>
      <c r="S24" s="36"/>
      <c r="T24" s="36"/>
      <c r="U24" s="35">
        <f>R24-P24</f>
        <v>0</v>
      </c>
      <c r="V24" s="28">
        <v>0</v>
      </c>
      <c r="W24" s="11"/>
      <c r="X24" s="4"/>
      <c r="Y24" s="4"/>
      <c r="Z24" s="4"/>
    </row>
    <row r="25" spans="1:26">
      <c r="A25" s="34" t="s">
        <v>42</v>
      </c>
      <c r="B25" s="148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37"/>
      <c r="N25" s="37"/>
      <c r="O25" s="32"/>
      <c r="P25" s="33"/>
      <c r="Q25" s="33"/>
      <c r="R25" s="33"/>
      <c r="S25" s="33"/>
      <c r="T25" s="33"/>
      <c r="U25" s="33"/>
      <c r="V25" s="33"/>
      <c r="W25" s="11"/>
      <c r="X25" s="4"/>
      <c r="Y25" s="4"/>
      <c r="Z25" s="4"/>
    </row>
    <row r="26" spans="1:26">
      <c r="A26" s="38"/>
      <c r="B26" s="150" t="s">
        <v>43</v>
      </c>
      <c r="C26" s="150"/>
      <c r="D26" s="150"/>
      <c r="E26" s="39"/>
      <c r="F26" s="39"/>
      <c r="G26" s="39"/>
      <c r="H26" s="39"/>
      <c r="I26" s="39"/>
      <c r="J26" s="39"/>
      <c r="K26" s="39"/>
      <c r="L26" s="39"/>
      <c r="M26" s="40"/>
      <c r="N26" s="40"/>
      <c r="O26" s="41"/>
      <c r="P26" s="42"/>
      <c r="Q26" s="42"/>
      <c r="R26" s="42"/>
      <c r="S26" s="42"/>
      <c r="T26" s="42"/>
      <c r="U26" s="42"/>
      <c r="V26" s="42"/>
      <c r="W26" s="4"/>
      <c r="X26" s="4"/>
      <c r="Y26" s="4"/>
      <c r="Z26" s="4"/>
    </row>
    <row r="27" spans="1:26">
      <c r="A27" s="34" t="s">
        <v>44</v>
      </c>
      <c r="B27" s="90" t="s">
        <v>45</v>
      </c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30"/>
      <c r="O27" s="25">
        <v>0</v>
      </c>
      <c r="P27" s="35"/>
      <c r="Q27" s="36"/>
      <c r="R27" s="36"/>
      <c r="S27" s="36"/>
      <c r="T27" s="36"/>
      <c r="U27" s="35">
        <f>R27-P27</f>
        <v>0</v>
      </c>
      <c r="V27" s="28">
        <v>0</v>
      </c>
      <c r="W27" s="11"/>
      <c r="X27" s="4"/>
      <c r="Y27" s="4"/>
      <c r="Z27" s="4"/>
    </row>
    <row r="28" spans="1:26">
      <c r="A28" s="34" t="s">
        <v>46</v>
      </c>
      <c r="B28" s="90" t="s">
        <v>47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30"/>
      <c r="O28" s="25">
        <v>0</v>
      </c>
      <c r="P28" s="35"/>
      <c r="Q28" s="36"/>
      <c r="R28" s="36"/>
      <c r="S28" s="36"/>
      <c r="T28" s="36"/>
      <c r="U28" s="35">
        <f>R28-P28</f>
        <v>0</v>
      </c>
      <c r="V28" s="28">
        <v>0</v>
      </c>
      <c r="W28" s="11"/>
      <c r="X28" s="4"/>
      <c r="Y28" s="4"/>
      <c r="Z28" s="4"/>
    </row>
    <row r="29" spans="1:26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43"/>
      <c r="P29" s="43"/>
      <c r="Q29" s="43"/>
      <c r="R29" s="43"/>
      <c r="S29" s="43"/>
      <c r="T29" s="44"/>
      <c r="U29" s="45"/>
      <c r="V29" s="45"/>
      <c r="W29" s="46"/>
      <c r="X29" s="46"/>
      <c r="Y29" s="46"/>
      <c r="Z29" s="46"/>
    </row>
    <row r="30" spans="1:26">
      <c r="A30" s="47" t="s">
        <v>68</v>
      </c>
      <c r="B30" s="48"/>
      <c r="C30" s="48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54"/>
      <c r="V30" s="54"/>
      <c r="W30" s="54"/>
      <c r="X30" s="54"/>
      <c r="Y30" s="54"/>
      <c r="Z30" s="54"/>
    </row>
    <row r="31" spans="1:26">
      <c r="A31" s="87" t="s">
        <v>0</v>
      </c>
      <c r="B31" s="87" t="s">
        <v>48</v>
      </c>
      <c r="C31" s="87" t="s">
        <v>49</v>
      </c>
      <c r="D31" s="87" t="s">
        <v>50</v>
      </c>
      <c r="E31" s="87" t="s">
        <v>51</v>
      </c>
      <c r="F31" s="87" t="s">
        <v>52</v>
      </c>
      <c r="G31" s="87" t="s">
        <v>53</v>
      </c>
      <c r="H31" s="87"/>
      <c r="I31" s="87" t="s">
        <v>54</v>
      </c>
      <c r="J31" s="89"/>
      <c r="K31" s="87" t="s">
        <v>55</v>
      </c>
      <c r="L31" s="87" t="s">
        <v>1</v>
      </c>
      <c r="M31" s="89"/>
      <c r="N31" s="87" t="s">
        <v>56</v>
      </c>
      <c r="O31" s="110" t="s">
        <v>57</v>
      </c>
      <c r="P31" s="111"/>
      <c r="Q31" s="111"/>
      <c r="R31" s="111"/>
      <c r="S31" s="111"/>
      <c r="T31" s="111"/>
      <c r="U31" s="111"/>
      <c r="V31" s="88" t="s">
        <v>3</v>
      </c>
      <c r="W31" s="107"/>
      <c r="X31" s="107"/>
      <c r="Y31" s="107"/>
      <c r="Z31" s="107"/>
    </row>
    <row r="32" spans="1:26">
      <c r="A32" s="88"/>
      <c r="B32" s="88"/>
      <c r="C32" s="88"/>
      <c r="D32" s="88"/>
      <c r="E32" s="88"/>
      <c r="F32" s="88"/>
      <c r="G32" s="87"/>
      <c r="H32" s="87"/>
      <c r="I32" s="88"/>
      <c r="J32" s="107"/>
      <c r="K32" s="88"/>
      <c r="L32" s="88"/>
      <c r="M32" s="107"/>
      <c r="N32" s="88"/>
      <c r="O32" s="112"/>
      <c r="P32" s="113"/>
      <c r="Q32" s="113"/>
      <c r="R32" s="113"/>
      <c r="S32" s="113"/>
      <c r="T32" s="113"/>
      <c r="U32" s="113"/>
      <c r="V32" s="87" t="s">
        <v>4</v>
      </c>
      <c r="W32" s="108" t="s">
        <v>58</v>
      </c>
      <c r="X32" s="109"/>
      <c r="Y32" s="109"/>
      <c r="Z32" s="109"/>
    </row>
    <row r="33" spans="1:26">
      <c r="A33" s="88"/>
      <c r="B33" s="88"/>
      <c r="C33" s="88"/>
      <c r="D33" s="88"/>
      <c r="E33" s="88"/>
      <c r="F33" s="88"/>
      <c r="G33" s="87"/>
      <c r="H33" s="87"/>
      <c r="I33" s="88"/>
      <c r="J33" s="107"/>
      <c r="K33" s="88"/>
      <c r="L33" s="88"/>
      <c r="M33" s="107"/>
      <c r="N33" s="88"/>
      <c r="O33" s="87" t="s">
        <v>2</v>
      </c>
      <c r="P33" s="87" t="s">
        <v>81</v>
      </c>
      <c r="Q33" s="87" t="s">
        <v>82</v>
      </c>
      <c r="R33" s="87" t="s">
        <v>83</v>
      </c>
      <c r="S33" s="87" t="s">
        <v>84</v>
      </c>
      <c r="T33" s="87" t="s">
        <v>85</v>
      </c>
      <c r="U33" s="87" t="s">
        <v>59</v>
      </c>
      <c r="V33" s="88"/>
      <c r="W33" s="108" t="s">
        <v>60</v>
      </c>
      <c r="X33" s="108" t="s">
        <v>61</v>
      </c>
      <c r="Y33" s="108" t="s">
        <v>62</v>
      </c>
      <c r="Z33" s="109"/>
    </row>
    <row r="34" spans="1:26" ht="33" customHeight="1">
      <c r="A34" s="88"/>
      <c r="B34" s="88"/>
      <c r="C34" s="88"/>
      <c r="D34" s="88"/>
      <c r="E34" s="88"/>
      <c r="F34" s="88"/>
      <c r="G34" s="13" t="s">
        <v>63</v>
      </c>
      <c r="H34" s="13" t="s">
        <v>64</v>
      </c>
      <c r="I34" s="13" t="s">
        <v>65</v>
      </c>
      <c r="J34" s="13" t="s">
        <v>66</v>
      </c>
      <c r="K34" s="88"/>
      <c r="L34" s="88"/>
      <c r="M34" s="107"/>
      <c r="N34" s="88"/>
      <c r="O34" s="88"/>
      <c r="P34" s="88"/>
      <c r="Q34" s="88"/>
      <c r="R34" s="88"/>
      <c r="S34" s="88"/>
      <c r="T34" s="88"/>
      <c r="U34" s="88"/>
      <c r="V34" s="88"/>
      <c r="W34" s="114"/>
      <c r="X34" s="114"/>
      <c r="Y34" s="50" t="s">
        <v>67</v>
      </c>
      <c r="Z34" s="50" t="s">
        <v>4</v>
      </c>
    </row>
    <row r="35" spans="1:26">
      <c r="A35" s="51"/>
      <c r="B35" s="51"/>
      <c r="C35" s="51"/>
      <c r="D35" s="52" t="s">
        <v>6</v>
      </c>
      <c r="E35" s="53"/>
      <c r="F35" s="15"/>
      <c r="G35" s="15"/>
      <c r="H35" s="15"/>
      <c r="I35" s="15"/>
      <c r="J35" s="15"/>
      <c r="K35" s="15"/>
      <c r="L35" s="102"/>
      <c r="M35" s="102"/>
      <c r="N35" s="15"/>
      <c r="O35" s="17">
        <f t="shared" ref="O35:U35" si="8">SUM(O36:O40)</f>
        <v>393414.36749999999</v>
      </c>
      <c r="P35" s="17">
        <f t="shared" si="8"/>
        <v>152577.04999999999</v>
      </c>
      <c r="Q35" s="86">
        <f t="shared" si="8"/>
        <v>0</v>
      </c>
      <c r="R35" s="86">
        <f>SUM(R36:R40)</f>
        <v>0</v>
      </c>
      <c r="S35" s="86">
        <f>SUM(S36:S40)</f>
        <v>0</v>
      </c>
      <c r="T35" s="18">
        <f t="shared" si="8"/>
        <v>0</v>
      </c>
      <c r="U35" s="17">
        <f t="shared" si="8"/>
        <v>152577.04999999999</v>
      </c>
      <c r="V35" s="14"/>
      <c r="W35" s="45"/>
      <c r="X35" s="45"/>
      <c r="Y35" s="45"/>
      <c r="Z35" s="45"/>
    </row>
    <row r="36" spans="1:26" ht="15.75" thickBot="1">
      <c r="A36" s="51">
        <v>0</v>
      </c>
      <c r="B36" s="51"/>
      <c r="C36" s="51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1"/>
      <c r="O36" s="11"/>
      <c r="P36" s="11"/>
      <c r="Q36" s="11"/>
      <c r="R36" s="11"/>
      <c r="S36" s="11"/>
      <c r="T36" s="11"/>
      <c r="U36" s="45"/>
      <c r="V36" s="11"/>
      <c r="W36" s="46"/>
      <c r="X36" s="46"/>
      <c r="Y36" s="46"/>
      <c r="Z36" s="46"/>
    </row>
    <row r="37" spans="1:26" ht="45.75" thickTop="1">
      <c r="A37" s="115" t="s">
        <v>69</v>
      </c>
      <c r="B37" s="118" t="s">
        <v>74</v>
      </c>
      <c r="C37" s="121" t="s">
        <v>75</v>
      </c>
      <c r="D37" s="124" t="s">
        <v>76</v>
      </c>
      <c r="E37" s="127">
        <v>2</v>
      </c>
      <c r="F37" s="130" t="s">
        <v>77</v>
      </c>
      <c r="G37" s="133" t="s">
        <v>78</v>
      </c>
      <c r="H37" s="133" t="s">
        <v>77</v>
      </c>
      <c r="I37" s="138">
        <v>0</v>
      </c>
      <c r="J37" s="141">
        <v>0</v>
      </c>
      <c r="K37" s="144"/>
      <c r="L37" s="55"/>
      <c r="M37" s="56" t="s">
        <v>15</v>
      </c>
      <c r="N37" s="57"/>
      <c r="O37" s="58">
        <v>157365.747</v>
      </c>
      <c r="P37" s="59">
        <v>61030.82</v>
      </c>
      <c r="Q37" s="85">
        <v>0</v>
      </c>
      <c r="R37" s="85">
        <v>0</v>
      </c>
      <c r="S37" s="85">
        <v>0</v>
      </c>
      <c r="T37" s="61"/>
      <c r="U37" s="59">
        <f>P37-S37</f>
        <v>61030.82</v>
      </c>
      <c r="V37" s="58">
        <f>P37-S37</f>
        <v>61030.82</v>
      </c>
      <c r="W37" s="60"/>
      <c r="X37" s="60"/>
      <c r="Y37" s="60" t="s">
        <v>80</v>
      </c>
      <c r="Z37" s="60">
        <v>61030.82</v>
      </c>
    </row>
    <row r="38" spans="1:26" ht="56.25">
      <c r="A38" s="116"/>
      <c r="B38" s="119"/>
      <c r="C38" s="122"/>
      <c r="D38" s="125"/>
      <c r="E38" s="128"/>
      <c r="F38" s="131"/>
      <c r="G38" s="134"/>
      <c r="H38" s="134"/>
      <c r="I38" s="139"/>
      <c r="J38" s="142"/>
      <c r="K38" s="145"/>
      <c r="L38" s="62" t="s">
        <v>43</v>
      </c>
      <c r="M38" s="63" t="s">
        <v>31</v>
      </c>
      <c r="N38" s="64"/>
      <c r="O38" s="65">
        <v>236048.62049999999</v>
      </c>
      <c r="P38" s="66">
        <v>91546.23</v>
      </c>
      <c r="Q38" s="85">
        <v>0</v>
      </c>
      <c r="R38" s="85">
        <v>0</v>
      </c>
      <c r="S38" s="85">
        <v>0</v>
      </c>
      <c r="T38" s="67"/>
      <c r="U38" s="66">
        <f>P38-S38</f>
        <v>91546.23</v>
      </c>
      <c r="V38" s="65">
        <f>P38-S38</f>
        <v>91546.23</v>
      </c>
      <c r="W38" s="68"/>
      <c r="X38" s="68"/>
      <c r="Y38" s="68" t="s">
        <v>80</v>
      </c>
      <c r="Z38" s="68">
        <v>91546.23</v>
      </c>
    </row>
    <row r="39" spans="1:26" ht="15.75" thickBot="1">
      <c r="A39" s="117"/>
      <c r="B39" s="120"/>
      <c r="C39" s="123"/>
      <c r="D39" s="126"/>
      <c r="E39" s="129"/>
      <c r="F39" s="132"/>
      <c r="G39" s="135"/>
      <c r="H39" s="135"/>
      <c r="I39" s="140"/>
      <c r="J39" s="143"/>
      <c r="K39" s="146"/>
      <c r="L39" s="69"/>
      <c r="M39" s="70" t="s">
        <v>43</v>
      </c>
      <c r="N39" s="71"/>
      <c r="O39" s="72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</row>
    <row r="40" spans="1:26" ht="15.75" thickTop="1">
      <c r="A40" s="74"/>
      <c r="B40" s="75" t="s">
        <v>43</v>
      </c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</row>
    <row r="41" spans="1:26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</row>
    <row r="42" spans="1:26">
      <c r="A42" s="79" t="s">
        <v>70</v>
      </c>
      <c r="B42" s="80"/>
      <c r="C42" s="80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"/>
      <c r="U42" s="4"/>
      <c r="V42" s="4"/>
      <c r="W42" s="4"/>
      <c r="X42" s="4"/>
      <c r="Y42" s="4"/>
      <c r="Z42" s="4"/>
    </row>
    <row r="43" spans="1:2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>
      <c r="A44" s="147" t="s">
        <v>71</v>
      </c>
      <c r="B44" s="137"/>
      <c r="C44" s="137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>
      <c r="A45" s="137"/>
      <c r="B45" s="137"/>
      <c r="C45" s="137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>
      <c r="A46" s="81" t="s">
        <v>72</v>
      </c>
      <c r="B46" s="82"/>
      <c r="C46" s="82"/>
      <c r="D46" s="82"/>
      <c r="E46" s="82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>
      <c r="A47" s="137"/>
      <c r="B47" s="137"/>
      <c r="C47" s="137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>
      <c r="A48" s="147" t="s">
        <v>73</v>
      </c>
      <c r="B48" s="137"/>
      <c r="C48" s="137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>
      <c r="A49" s="4"/>
      <c r="B49" s="137"/>
      <c r="C49" s="137"/>
      <c r="D49" s="137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</sheetData>
  <mergeCells count="76">
    <mergeCell ref="G1:Q2"/>
    <mergeCell ref="B49:D49"/>
    <mergeCell ref="H37:H39"/>
    <mergeCell ref="I37:I39"/>
    <mergeCell ref="J37:J39"/>
    <mergeCell ref="K37:K39"/>
    <mergeCell ref="A44:C44"/>
    <mergeCell ref="A45:C45"/>
    <mergeCell ref="A47:C47"/>
    <mergeCell ref="A48:C48"/>
    <mergeCell ref="B25:L25"/>
    <mergeCell ref="B26:D26"/>
    <mergeCell ref="B27:M27"/>
    <mergeCell ref="B28:M28"/>
    <mergeCell ref="O33:O34"/>
    <mergeCell ref="B20:M20"/>
    <mergeCell ref="X33:X34"/>
    <mergeCell ref="Y33:Z33"/>
    <mergeCell ref="L35:M35"/>
    <mergeCell ref="A37:A39"/>
    <mergeCell ref="B37:B39"/>
    <mergeCell ref="C37:C39"/>
    <mergeCell ref="D37:D39"/>
    <mergeCell ref="E37:E39"/>
    <mergeCell ref="F37:F39"/>
    <mergeCell ref="G37:G39"/>
    <mergeCell ref="Q33:Q34"/>
    <mergeCell ref="U33:U34"/>
    <mergeCell ref="W33:W34"/>
    <mergeCell ref="R33:R34"/>
    <mergeCell ref="S33:S34"/>
    <mergeCell ref="T33:T34"/>
    <mergeCell ref="V31:Z31"/>
    <mergeCell ref="V32:V34"/>
    <mergeCell ref="W32:Z32"/>
    <mergeCell ref="P33:P34"/>
    <mergeCell ref="A31:A34"/>
    <mergeCell ref="B31:B34"/>
    <mergeCell ref="C31:C34"/>
    <mergeCell ref="D31:D34"/>
    <mergeCell ref="E31:E34"/>
    <mergeCell ref="F31:F34"/>
    <mergeCell ref="G31:H33"/>
    <mergeCell ref="I31:J33"/>
    <mergeCell ref="K31:K34"/>
    <mergeCell ref="L31:M34"/>
    <mergeCell ref="N31:N34"/>
    <mergeCell ref="O31:U32"/>
    <mergeCell ref="B21:M21"/>
    <mergeCell ref="B22:M22"/>
    <mergeCell ref="B23:M23"/>
    <mergeCell ref="B24:M24"/>
    <mergeCell ref="B19:M19"/>
    <mergeCell ref="B18:M18"/>
    <mergeCell ref="B7:M7"/>
    <mergeCell ref="B3:L3"/>
    <mergeCell ref="A4:A5"/>
    <mergeCell ref="B4:M5"/>
    <mergeCell ref="B6:M6"/>
    <mergeCell ref="B13:M13"/>
    <mergeCell ref="B14:M14"/>
    <mergeCell ref="B15:M15"/>
    <mergeCell ref="B16:M16"/>
    <mergeCell ref="B17:M17"/>
    <mergeCell ref="B8:M8"/>
    <mergeCell ref="B9:M9"/>
    <mergeCell ref="B10:M10"/>
    <mergeCell ref="B11:M11"/>
    <mergeCell ref="B12:M12"/>
    <mergeCell ref="O4:O5"/>
    <mergeCell ref="R4:R5"/>
    <mergeCell ref="S4:S5"/>
    <mergeCell ref="T4:T5"/>
    <mergeCell ref="U4:V4"/>
    <mergeCell ref="P4:P5"/>
    <mergeCell ref="Q4:Q5"/>
  </mergeCells>
  <dataValidations count="7">
    <dataValidation type="textLength" operator="lessThanOrEqual" allowBlank="1" showInputMessage="1" showErrorMessage="1" errorTitle="Ошибка" error="Допускается ввод не более 900 символов!" sqref="L37:L38">
      <formula1>900</formula1>
    </dataValidation>
    <dataValidation type="decimal" allowBlank="1" showInputMessage="1" showErrorMessage="1" error="Введите действительное число от 0 до 100!" sqref="J37">
      <formula1>0</formula1>
      <formula2>100</formula2>
    </dataValidation>
    <dataValidation type="list" allowBlank="1" showInputMessage="1" showErrorMessage="1" errorTitle="Ошибка" error="Выберите значение из списка" prompt="Выберите значение из списка" sqref="G37 G39">
      <formula1>month_list</formula1>
    </dataValidation>
    <dataValidation type="list" allowBlank="1" showInputMessage="1" showErrorMessage="1" errorTitle="Ошибка" error="Выберите значение из списка" prompt="Выберите значение из списка" sqref="H37 H39">
      <formula1>year_list</formula1>
    </dataValidation>
    <dataValidation type="textLength" operator="lessThan" allowBlank="1" showInputMessage="1" showErrorMessage="1" errorTitle="Ошибка" error="Допускается ввод не более 900 символов!" sqref="Y37:Y38">
      <formula1>900</formula1>
    </dataValidation>
    <dataValidation allowBlank="1" errorTitle="Ошибка" error="Выберите значение из списка" prompt="Выберите значение из списка" sqref="K37 K39"/>
    <dataValidation type="decimal" allowBlank="1" showErrorMessage="1" errorTitle="Ошибка" error="Допускается ввод только неотрицательных чисел!" sqref="P27:U28 P24:U24 P37:X38 Z37:Z38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2017-04-16T20:18:50Z</dcterms:modified>
</cp:coreProperties>
</file>